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amara.pereira\Desktop\PORTAL DE TRANSPARENCIA\OBRAS\"/>
    </mc:Choice>
  </mc:AlternateContent>
  <xr:revisionPtr revIDLastSave="0" documentId="8_{192EC4AE-598D-4283-8776-DE306777B739}" xr6:coauthVersionLast="47" xr6:coauthVersionMax="47" xr10:uidLastSave="{00000000-0000-0000-0000-000000000000}"/>
  <bookViews>
    <workbookView xWindow="28680" yWindow="-120" windowWidth="29040" windowHeight="15720" xr2:uid="{730731D0-B417-46FA-9E1E-6ADC84AB3EF0}"/>
  </bookViews>
  <sheets>
    <sheet name="Geral" sheetId="1" r:id="rId1"/>
    <sheet name="1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0" i="5" l="1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G41" i="5" l="1"/>
</calcChain>
</file>

<file path=xl/sharedStrings.xml><?xml version="1.0" encoding="utf-8"?>
<sst xmlns="http://schemas.openxmlformats.org/spreadsheetml/2006/main" count="101" uniqueCount="87">
  <si>
    <t xml:space="preserve">GOVERNO DO ESTADO DO ESPÍRITO SANTO  </t>
  </si>
  <si>
    <t>SECRETARIA DE ESTADO DE GESTÃO E RECURSOS HUMANOS - SEGER</t>
  </si>
  <si>
    <t>nº Contrato</t>
  </si>
  <si>
    <t>Objeto</t>
  </si>
  <si>
    <t>Data de Início da Vigência</t>
  </si>
  <si>
    <t>Data de Início da Execução</t>
  </si>
  <si>
    <t>Etapas</t>
  </si>
  <si>
    <t>Percentual Concluído</t>
  </si>
  <si>
    <t>Status</t>
  </si>
  <si>
    <t>Gerência Responsável</t>
  </si>
  <si>
    <t>GEMAN</t>
  </si>
  <si>
    <t>-</t>
  </si>
  <si>
    <t>Critério 3.1 do  Índice de Transparência Ativa do Poder Executivo Estadual (ITPEES)</t>
  </si>
  <si>
    <t>Previsão de Conclusão da Execução</t>
  </si>
  <si>
    <t>Data de Conclusão 
(se concluído)</t>
  </si>
  <si>
    <t>Informações Gerais</t>
  </si>
  <si>
    <t>nº Processo e-Docs</t>
  </si>
  <si>
    <t>Data de Encerramento da Vigência Contratual</t>
  </si>
  <si>
    <t>Critério 3.2 do  ITPEES</t>
  </si>
  <si>
    <t>Quantitativo Contratado</t>
  </si>
  <si>
    <t>Preço Total Contratado</t>
  </si>
  <si>
    <t>Preço Unitário Contratado</t>
  </si>
  <si>
    <t>Item</t>
  </si>
  <si>
    <t>Documentos e-Docs</t>
  </si>
  <si>
    <t>Critério 3.3 do  ITPEES</t>
  </si>
  <si>
    <t>Quantitativo Executado</t>
  </si>
  <si>
    <t>Preço Praticado</t>
  </si>
  <si>
    <t>Em andamento.</t>
  </si>
  <si>
    <t>GOVERNO DO ESTADO DO ESPÍRITO SANTO</t>
  </si>
  <si>
    <t>Mês de Referência: Julho/2026</t>
  </si>
  <si>
    <t>Data de Atualização: 31/07/2026</t>
  </si>
  <si>
    <t>2026.000073.28101.04</t>
  </si>
  <si>
    <t>2025-VFQX9</t>
  </si>
  <si>
    <t xml:space="preserve">Serviços de adequação e regularização de calçada - antigo DPM da Ilha do Príncipe
</t>
  </si>
  <si>
    <t>1-Mobilização e sinalização da área
2-Demolição do piso existente, remoção do meio-fio e remover árvore
3-Remoção de entulho com caçamba e limpeza da área
4-Escavação e regularização do terreno 
5-Instalação da tubulação de esgoto (100 mm) e curva 90°
6-Lançamento e compactação do aterro com areia
7-Aplicação da camada separadora (lona plástica)
8-Execução do lastro de concreto não estrutural (8 cm)
9-Cura do concreto (mínima técnica sem tráfego)
10-Colocação da tela soldada CA-60 sobre o lastro
11-Aplicação do piso cimentado liso (1,5 cm com juntas)
12-Assentamento de piso tátil (alerta e direcional)
13-Reassentamento do meio-fio de concreto pré-moldado
14-Limpeza final da obra e retirada de materiais e sinalização
15-Reserva técnica / margem para ajustes ou dias chuvosos</t>
  </si>
  <si>
    <t>R$14.484,50 (quatorze mil,
quatrocentos e oitenta e quatro reais e cinquenta centavos)</t>
  </si>
  <si>
    <t>Conforme Aba "1" desta planilha</t>
  </si>
  <si>
    <t>Autorizamos   V.S.ª   a   prestar   os   serviços   adiante   discriminados,   observadas   as especificações e demais condições constantes no Aviso de Contratação Direta e no Termo de Referência, em anexo.</t>
  </si>
  <si>
    <t>1 - DO OBJETO E VALOR</t>
  </si>
  <si>
    <t>1.1 - Prestação de serviços de adequação e regularização da calçada no antigo DPM da Ilha do Príncipe.</t>
  </si>
  <si>
    <t>ITENS</t>
  </si>
  <si>
    <t>SIADES</t>
  </si>
  <si>
    <t>DESCRIÇÃO / ESPECIFICAÇÃO</t>
  </si>
  <si>
    <t>UNIDADE</t>
  </si>
  <si>
    <t>QUANT.</t>
  </si>
  <si>
    <t>VALOR UNITÁRIO</t>
  </si>
  <si>
    <t>VALOR TOTAL</t>
  </si>
  <si>
    <t>Demolição de piso cimentado inclusive lastro de concreto</t>
  </si>
  <si>
    <t>m2</t>
  </si>
  <si>
    <t>Meio fio (remoção e reassentamento), inclusive caiação</t>
  </si>
  <si>
    <t>m</t>
  </si>
  <si>
    <t>Demolição e remoção de pavimento asfáltico em Vias Urbanas</t>
  </si>
  <si>
    <t>Aterro com areia em áreas de calçada, inclusive fornecimento e adensamento</t>
  </si>
  <si>
    <t>m3</t>
  </si>
  <si>
    <t>Tela soldada em aço CA-60 B, diâmetro 4.2mm, com malha de 10 x 10 cm, para armação</t>
  </si>
  <si>
    <t>Lastro regularizado de concreto não estrutural, espessura de 8 cm</t>
  </si>
  <si>
    <t>areia no traço 1:3 e juntas plásticas em quadros de 1 m</t>
  </si>
  <si>
    <t>Tela de proteção de segurança de PVC cor laranja com suporte para sinalização de obras</t>
  </si>
  <si>
    <t>Preparo, regularização e compactação do terreno (compactador manual) para</t>
  </si>
  <si>
    <t>execução de piso</t>
  </si>
  <si>
    <t>Tubo PVC rígido para esgoto no diâmetro de 100mm incluindo escavação e aterro</t>
  </si>
  <si>
    <t>com areia</t>
  </si>
  <si>
    <t>Corte e destocamento de árvores com diâmetro superior a 30 cm</t>
  </si>
  <si>
    <t>und</t>
  </si>
  <si>
    <t>VALOR GLOBAL DA PROPOSTA</t>
  </si>
  <si>
    <t>Meio-fio de concreto pré- moldado com dimensões de 15x12x30x100 cm,rejuntados com argamassa de cimento e areia no traço 1:3</t>
  </si>
  <si>
    <t>Fornecimento e assentamento de ladrilho hidráulico pastilhado (tátil de alerta), vermelho, dim. 20x20 cm, esp. 1.5cm, assentado com pasta de cimento colante, exclusive regularização e lastro</t>
  </si>
  <si>
    <t>Fornecimento e assentamento de ladrilho hidráulico ranhurado (tátil direcional), vermelho, dim. 20x20 cm, esp. 1.5cm, assentado com pasta de cimento colante, exclusive regularização e lastro</t>
  </si>
  <si>
    <t>Índice de preço para remoção de entulho decorrente da execução de obras (Classe A CONAMA – NBR 10.004 - Classe II-B), incluindo aluguel da caçamba, carga, transporte e descarga em área licenciada</t>
  </si>
  <si>
    <t>CAMADA SEPARADORA PARA EXECUÇÃO DE RADIER, PISO DE CONCRETO OU LAJE SOBRE SOLO, EM LONA PLÁSTICA. AF_09/2021</t>
  </si>
  <si>
    <t xml:space="preserve">         SECRETARIA DE ESTADO DE GESTÃO E RECURSOS HUMANOS - SEGER</t>
  </si>
  <si>
    <t>ORDEM DE SERVIÇO Nº 2026.000073.28101.04</t>
  </si>
  <si>
    <r>
      <t xml:space="preserve">Processo: </t>
    </r>
    <r>
      <rPr>
        <sz val="11"/>
        <color theme="1"/>
        <rFont val="Calibri"/>
        <family val="2"/>
        <scheme val="minor"/>
      </rPr>
      <t>2025-VFQX9</t>
    </r>
  </si>
  <si>
    <r>
      <t xml:space="preserve">ID CidadES TCE/ES: </t>
    </r>
    <r>
      <rPr>
        <sz val="11"/>
        <color theme="1"/>
        <rFont val="Calibri"/>
        <family val="2"/>
        <scheme val="minor"/>
      </rPr>
      <t>2026.500E0600002.09.0003</t>
    </r>
  </si>
  <si>
    <r>
      <t xml:space="preserve">Cotação Eletrônica </t>
    </r>
    <r>
      <rPr>
        <sz val="11"/>
        <color theme="1"/>
        <rFont val="Calibri"/>
        <family val="2"/>
        <scheme val="minor"/>
      </rPr>
      <t>nº 002/2026 (SIADES), com fulcro no Art. 75, I, da Lei 14.133/2021</t>
    </r>
  </si>
  <si>
    <r>
      <t xml:space="preserve">Telefone: </t>
    </r>
    <r>
      <rPr>
        <sz val="11"/>
        <color theme="1"/>
        <rFont val="Calibri"/>
        <family val="2"/>
        <scheme val="minor"/>
      </rPr>
      <t xml:space="preserve">(27) 99999-6186 </t>
    </r>
    <r>
      <rPr>
        <b/>
        <sz val="11"/>
        <color theme="1"/>
        <rFont val="Calibri"/>
        <family val="2"/>
        <scheme val="minor"/>
      </rPr>
      <t>/ Email: eriston_montebeller@hotmail.com</t>
    </r>
  </si>
  <si>
    <r>
      <t>CNPJ</t>
    </r>
    <r>
      <rPr>
        <sz val="11"/>
        <color theme="1"/>
        <rFont val="Calibri"/>
        <family val="2"/>
        <scheme val="minor"/>
      </rPr>
      <t>: 15.271.277/0001-26</t>
    </r>
  </si>
  <si>
    <r>
      <t>Endereço</t>
    </r>
    <r>
      <rPr>
        <sz val="12"/>
        <color theme="1"/>
        <rFont val="Arial"/>
        <family val="2"/>
      </rPr>
      <t xml:space="preserve">: </t>
    </r>
    <r>
      <rPr>
        <sz val="11"/>
        <color theme="1"/>
        <rFont val="Calibri"/>
        <family val="2"/>
        <scheme val="minor"/>
      </rPr>
      <t>R. Moema, nº 25, sala 709, Divino Espírito Santo, Vila Velha – ES, Cep: 29107-250</t>
    </r>
  </si>
  <si>
    <r>
      <t>Ao fornecedor</t>
    </r>
    <r>
      <rPr>
        <sz val="11"/>
        <color theme="1"/>
        <rFont val="Calibri"/>
        <family val="2"/>
        <scheme val="minor"/>
      </rPr>
      <t>: MONTEBELLER ENGENHARIA CONSTRUÇÕES E SERVIÇOS LTDA</t>
    </r>
  </si>
  <si>
    <r>
      <t>LOTE</t>
    </r>
    <r>
      <rPr>
        <b/>
        <sz val="11"/>
        <color rgb="FF000000"/>
        <rFont val="Calibri"/>
        <family val="2"/>
      </rPr>
      <t xml:space="preserve"> ÚNICO</t>
    </r>
  </si>
  <si>
    <r>
      <t xml:space="preserve">1 </t>
    </r>
    <r>
      <rPr>
        <b/>
        <u/>
        <sz val="11"/>
        <color theme="1"/>
        <rFont val="Calibri"/>
        <family val="2"/>
        <scheme val="minor"/>
      </rPr>
      <t xml:space="preserve"> - DA DOTAÇÃO ORÇAMENTÁRIA</t>
    </r>
  </si>
  <si>
    <r>
      <t xml:space="preserve">2 </t>
    </r>
    <r>
      <rPr>
        <b/>
        <u/>
        <sz val="11"/>
        <color theme="1"/>
        <rFont val="Calibri"/>
        <family val="2"/>
        <scheme val="minor"/>
      </rPr>
      <t xml:space="preserve"> - DAS DEMAIS CONDIÇÕES</t>
    </r>
  </si>
  <si>
    <t>1.1   - As despesas decorrentes da presente Ordem de Serviço correrão à conta do Programa de Trabalho: 10.28.101.04.122.0050.3254, Fonte: 1.500, Natureza de Despesa: 4.4.90.51 do orçamento da SEGER para o exercício de 2026.</t>
  </si>
  <si>
    <t>2.1   - As condições de execução, recebimento e pagamento dos serviços, obedecerão ao disposto no Termo de Referência que deu origem à contratação.</t>
  </si>
  <si>
    <t xml:space="preserve">2026-T843KP </t>
  </si>
  <si>
    <r>
      <t xml:space="preserve">1.2 - O  valor  global  da  presente  Ordem  de  Serviço  é  de  </t>
    </r>
    <r>
      <rPr>
        <b/>
        <sz val="11"/>
        <color theme="1"/>
        <rFont val="Calibri"/>
        <family val="2"/>
        <scheme val="minor"/>
      </rPr>
      <t>R$14.484,50  (quatorze  mil, quatrocentos  e  oitenta  e  quatro  reais  e  cinquenta  centavos)</t>
    </r>
    <r>
      <rPr>
        <sz val="11"/>
        <color theme="1"/>
        <rFont val="Calibri"/>
        <family val="2"/>
        <scheme val="minor"/>
      </rPr>
      <t>,  conforme  Proposta Comercial apresentada no processo 2025-VFQX9, a seguir discriminada:</t>
    </r>
  </si>
  <si>
    <t>OBRAS REALIZADAS / CONTRATADAS PELA SEGER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</si>
</sst>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_-;\-* #,##0.00_-;_-* \-??_-;_-@_-"/>
    <numFmt numFmtId="165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sz val="11"/>
      <color rgb="FF333333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27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27"/>
      </patternFill>
    </fill>
    <fill>
      <patternFill patternType="solid">
        <fgColor theme="9" tint="0.59999389629810485"/>
        <bgColor indexed="31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31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31"/>
      </patternFill>
    </fill>
    <fill>
      <patternFill patternType="solid">
        <fgColor rgb="FFA6A6A6"/>
        <bgColor indexed="64"/>
      </patternFill>
    </fill>
    <fill>
      <patternFill patternType="solid">
        <fgColor rgb="FFBEBEBE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7" fillId="0" borderId="0" applyFill="0" applyBorder="0" applyAlignment="0" applyProtection="0"/>
  </cellStyleXfs>
  <cellXfs count="106">
    <xf numFmtId="0" fontId="0" fillId="0" borderId="0" xfId="0"/>
    <xf numFmtId="49" fontId="2" fillId="0" borderId="1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  <xf numFmtId="49" fontId="2" fillId="0" borderId="3" xfId="0" applyNumberFormat="1" applyFont="1" applyBorder="1" applyAlignment="1">
      <alignment vertical="center" wrapText="1"/>
    </xf>
    <xf numFmtId="0" fontId="4" fillId="0" borderId="9" xfId="0" applyFont="1" applyBorder="1"/>
    <xf numFmtId="49" fontId="6" fillId="2" borderId="11" xfId="0" applyNumberFormat="1" applyFont="1" applyFill="1" applyBorder="1" applyAlignment="1">
      <alignment horizontal="center" vertical="center"/>
    </xf>
    <xf numFmtId="14" fontId="6" fillId="2" borderId="1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vertical="center" wrapText="1"/>
    </xf>
    <xf numFmtId="165" fontId="0" fillId="0" borderId="0" xfId="3" applyNumberFormat="1" applyFont="1"/>
    <xf numFmtId="0" fontId="0" fillId="0" borderId="13" xfId="0" applyBorder="1"/>
    <xf numFmtId="4" fontId="6" fillId="2" borderId="11" xfId="0" applyNumberFormat="1" applyFont="1" applyFill="1" applyBorder="1" applyAlignment="1">
      <alignment horizontal="left" vertical="center" wrapText="1"/>
    </xf>
    <xf numFmtId="49" fontId="2" fillId="0" borderId="14" xfId="0" applyNumberFormat="1" applyFont="1" applyBorder="1" applyAlignment="1">
      <alignment vertical="center" wrapText="1"/>
    </xf>
    <xf numFmtId="49" fontId="2" fillId="0" borderId="4" xfId="0" applyNumberFormat="1" applyFont="1" applyBorder="1" applyAlignment="1">
      <alignment vertical="center" wrapText="1"/>
    </xf>
    <xf numFmtId="0" fontId="0" fillId="0" borderId="0" xfId="0" applyFill="1" applyBorder="1"/>
    <xf numFmtId="0" fontId="0" fillId="0" borderId="2" xfId="0" applyFill="1" applyBorder="1"/>
    <xf numFmtId="0" fontId="3" fillId="0" borderId="2" xfId="0" applyFont="1" applyFill="1" applyBorder="1"/>
    <xf numFmtId="0" fontId="0" fillId="0" borderId="4" xfId="0" applyFill="1" applyBorder="1"/>
    <xf numFmtId="0" fontId="3" fillId="0" borderId="4" xfId="0" applyFont="1" applyFill="1" applyBorder="1" applyAlignment="1">
      <alignment vertical="top"/>
    </xf>
    <xf numFmtId="0" fontId="6" fillId="2" borderId="10" xfId="0" applyNumberFormat="1" applyFont="1" applyFill="1" applyBorder="1" applyAlignment="1">
      <alignment horizontal="center" vertical="center"/>
    </xf>
    <xf numFmtId="44" fontId="0" fillId="0" borderId="0" xfId="2" applyFont="1" applyBorder="1"/>
    <xf numFmtId="44" fontId="0" fillId="0" borderId="0" xfId="2" applyFont="1"/>
    <xf numFmtId="44" fontId="3" fillId="0" borderId="14" xfId="2" applyFont="1" applyBorder="1" applyAlignment="1">
      <alignment vertical="top"/>
    </xf>
    <xf numFmtId="44" fontId="0" fillId="0" borderId="4" xfId="2" applyFont="1" applyBorder="1"/>
    <xf numFmtId="44" fontId="3" fillId="0" borderId="1" xfId="2" applyFont="1" applyFill="1" applyBorder="1"/>
    <xf numFmtId="44" fontId="0" fillId="0" borderId="2" xfId="2" applyFont="1" applyFill="1" applyBorder="1"/>
    <xf numFmtId="0" fontId="4" fillId="0" borderId="5" xfId="0" applyFont="1" applyFill="1" applyBorder="1"/>
    <xf numFmtId="44" fontId="0" fillId="0" borderId="3" xfId="2" applyFont="1" applyBorder="1" applyAlignment="1">
      <alignment horizontal="left"/>
    </xf>
    <xf numFmtId="4" fontId="5" fillId="6" borderId="17" xfId="0" applyNumberFormat="1" applyFont="1" applyFill="1" applyBorder="1" applyAlignment="1">
      <alignment horizontal="center" vertical="center"/>
    </xf>
    <xf numFmtId="4" fontId="5" fillId="6" borderId="18" xfId="0" applyNumberFormat="1" applyFont="1" applyFill="1" applyBorder="1" applyAlignment="1">
      <alignment horizontal="center" vertical="center"/>
    </xf>
    <xf numFmtId="4" fontId="5" fillId="6" borderId="18" xfId="0" applyNumberFormat="1" applyFont="1" applyFill="1" applyBorder="1" applyAlignment="1">
      <alignment horizontal="center" vertical="center" wrapText="1"/>
    </xf>
    <xf numFmtId="4" fontId="5" fillId="6" borderId="19" xfId="0" applyNumberFormat="1" applyFont="1" applyFill="1" applyBorder="1" applyAlignment="1">
      <alignment horizontal="center" vertical="center"/>
    </xf>
    <xf numFmtId="4" fontId="5" fillId="5" borderId="20" xfId="1" applyNumberFormat="1" applyFont="1" applyFill="1" applyBorder="1" applyAlignment="1" applyProtection="1">
      <alignment horizontal="center" vertical="center" wrapText="1"/>
    </xf>
    <xf numFmtId="4" fontId="5" fillId="5" borderId="21" xfId="1" applyNumberFormat="1" applyFont="1" applyFill="1" applyBorder="1" applyAlignment="1" applyProtection="1">
      <alignment horizontal="center" vertical="center" wrapText="1"/>
    </xf>
    <xf numFmtId="4" fontId="5" fillId="5" borderId="22" xfId="1" applyNumberFormat="1" applyFont="1" applyFill="1" applyBorder="1" applyAlignment="1" applyProtection="1">
      <alignment horizontal="center" vertical="center" wrapText="1"/>
    </xf>
    <xf numFmtId="4" fontId="5" fillId="9" borderId="20" xfId="1" applyNumberFormat="1" applyFont="1" applyFill="1" applyBorder="1" applyAlignment="1" applyProtection="1">
      <alignment horizontal="center" vertical="center" wrapText="1"/>
    </xf>
    <xf numFmtId="4" fontId="5" fillId="9" borderId="21" xfId="1" applyNumberFormat="1" applyFont="1" applyFill="1" applyBorder="1" applyAlignment="1" applyProtection="1">
      <alignment horizontal="center" vertical="center" wrapText="1"/>
    </xf>
    <xf numFmtId="4" fontId="5" fillId="9" borderId="22" xfId="1" applyNumberFormat="1" applyFont="1" applyFill="1" applyBorder="1" applyAlignment="1" applyProtection="1">
      <alignment horizontal="center" vertical="center" wrapText="1"/>
    </xf>
    <xf numFmtId="4" fontId="5" fillId="9" borderId="23" xfId="0" applyNumberFormat="1" applyFont="1" applyFill="1" applyBorder="1" applyAlignment="1">
      <alignment horizontal="center" vertical="center" wrapText="1"/>
    </xf>
    <xf numFmtId="4" fontId="5" fillId="11" borderId="7" xfId="1" applyNumberFormat="1" applyFont="1" applyFill="1" applyBorder="1" applyAlignment="1" applyProtection="1">
      <alignment horizontal="center" vertical="center" wrapText="1"/>
    </xf>
    <xf numFmtId="44" fontId="5" fillId="11" borderId="24" xfId="2" applyFont="1" applyFill="1" applyBorder="1" applyAlignment="1" applyProtection="1">
      <alignment horizontal="center" vertical="center" wrapText="1"/>
    </xf>
    <xf numFmtId="4" fontId="5" fillId="11" borderId="19" xfId="1" applyNumberFormat="1" applyFont="1" applyFill="1" applyBorder="1" applyAlignment="1" applyProtection="1">
      <alignment horizontal="center" vertical="center" wrapText="1"/>
    </xf>
    <xf numFmtId="0" fontId="9" fillId="0" borderId="0" xfId="0" applyFont="1"/>
    <xf numFmtId="44" fontId="9" fillId="0" borderId="0" xfId="2" applyFont="1"/>
    <xf numFmtId="0" fontId="11" fillId="0" borderId="0" xfId="0" applyFont="1"/>
    <xf numFmtId="165" fontId="11" fillId="0" borderId="0" xfId="3" applyNumberFormat="1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vertical="center"/>
    </xf>
    <xf numFmtId="49" fontId="6" fillId="2" borderId="15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14" fontId="6" fillId="2" borderId="10" xfId="0" applyNumberFormat="1" applyFont="1" applyFill="1" applyBorder="1" applyAlignment="1">
      <alignment horizontal="center" vertical="center" wrapText="1"/>
    </xf>
    <xf numFmtId="165" fontId="6" fillId="2" borderId="11" xfId="3" applyNumberFormat="1" applyFont="1" applyFill="1" applyBorder="1" applyAlignment="1">
      <alignment horizontal="center" vertical="center" wrapText="1"/>
    </xf>
    <xf numFmtId="4" fontId="6" fillId="4" borderId="11" xfId="0" applyNumberFormat="1" applyFont="1" applyFill="1" applyBorder="1" applyAlignment="1">
      <alignment horizontal="center" vertical="center" wrapText="1"/>
    </xf>
    <xf numFmtId="14" fontId="6" fillId="2" borderId="16" xfId="0" applyNumberFormat="1" applyFont="1" applyFill="1" applyBorder="1" applyAlignment="1">
      <alignment horizontal="center" vertical="center" wrapText="1"/>
    </xf>
    <xf numFmtId="44" fontId="6" fillId="2" borderId="16" xfId="2" applyFont="1" applyFill="1" applyBorder="1" applyAlignment="1">
      <alignment horizontal="center" vertical="center" wrapText="1"/>
    </xf>
    <xf numFmtId="8" fontId="6" fillId="2" borderId="12" xfId="0" applyNumberFormat="1" applyFont="1" applyFill="1" applyBorder="1" applyAlignment="1">
      <alignment horizontal="center" vertical="center" wrapText="1"/>
    </xf>
    <xf numFmtId="0" fontId="18" fillId="0" borderId="29" xfId="0" applyFont="1" applyBorder="1" applyAlignment="1">
      <alignment vertical="top" wrapText="1"/>
    </xf>
    <xf numFmtId="0" fontId="15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0" fillId="0" borderId="0" xfId="0" applyFont="1" applyAlignment="1"/>
    <xf numFmtId="0" fontId="14" fillId="0" borderId="0" xfId="0" applyFont="1" applyAlignment="1">
      <alignment vertical="center"/>
    </xf>
    <xf numFmtId="0" fontId="19" fillId="0" borderId="0" xfId="0" applyFont="1" applyAlignment="1"/>
    <xf numFmtId="0" fontId="17" fillId="13" borderId="28" xfId="0" applyFont="1" applyFill="1" applyBorder="1" applyAlignment="1">
      <alignment horizontal="center" vertical="center" wrapText="1"/>
    </xf>
    <xf numFmtId="0" fontId="17" fillId="13" borderId="29" xfId="0" applyFont="1" applyFill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18" fillId="0" borderId="29" xfId="0" applyFont="1" applyBorder="1" applyAlignment="1">
      <alignment vertical="center" wrapText="1"/>
    </xf>
    <xf numFmtId="0" fontId="18" fillId="0" borderId="29" xfId="0" applyFont="1" applyBorder="1" applyAlignment="1">
      <alignment horizontal="center" vertical="center" wrapText="1"/>
    </xf>
    <xf numFmtId="8" fontId="18" fillId="0" borderId="29" xfId="0" applyNumberFormat="1" applyFont="1" applyBorder="1" applyAlignment="1">
      <alignment horizontal="center" vertical="center" wrapText="1"/>
    </xf>
    <xf numFmtId="0" fontId="18" fillId="0" borderId="29" xfId="0" applyFont="1" applyBorder="1" applyAlignment="1">
      <alignment horizontal="justify" vertical="center" wrapText="1"/>
    </xf>
    <xf numFmtId="0" fontId="18" fillId="0" borderId="30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49" fontId="2" fillId="7" borderId="6" xfId="0" applyNumberFormat="1" applyFont="1" applyFill="1" applyBorder="1" applyAlignment="1">
      <alignment horizontal="center" vertical="center" wrapText="1"/>
    </xf>
    <xf numFmtId="49" fontId="2" fillId="7" borderId="7" xfId="0" applyNumberFormat="1" applyFont="1" applyFill="1" applyBorder="1" applyAlignment="1">
      <alignment horizontal="center" vertical="center" wrapText="1"/>
    </xf>
    <xf numFmtId="49" fontId="2" fillId="7" borderId="8" xfId="0" applyNumberFormat="1" applyFont="1" applyFill="1" applyBorder="1" applyAlignment="1">
      <alignment horizontal="center" vertical="center" wrapText="1"/>
    </xf>
    <xf numFmtId="49" fontId="2" fillId="8" borderId="6" xfId="0" applyNumberFormat="1" applyFont="1" applyFill="1" applyBorder="1" applyAlignment="1">
      <alignment horizontal="center" vertical="center" wrapText="1"/>
    </xf>
    <xf numFmtId="49" fontId="2" fillId="8" borderId="7" xfId="0" applyNumberFormat="1" applyFont="1" applyFill="1" applyBorder="1" applyAlignment="1">
      <alignment horizontal="center" vertical="center" wrapText="1"/>
    </xf>
    <xf numFmtId="49" fontId="2" fillId="8" borderId="8" xfId="0" applyNumberFormat="1" applyFont="1" applyFill="1" applyBorder="1" applyAlignment="1">
      <alignment horizontal="center" vertical="center" wrapText="1"/>
    </xf>
    <xf numFmtId="49" fontId="2" fillId="10" borderId="6" xfId="0" applyNumberFormat="1" applyFont="1" applyFill="1" applyBorder="1" applyAlignment="1">
      <alignment horizontal="center" vertical="center"/>
    </xf>
    <xf numFmtId="49" fontId="2" fillId="10" borderId="7" xfId="0" applyNumberFormat="1" applyFont="1" applyFill="1" applyBorder="1" applyAlignment="1">
      <alignment horizontal="center" vertical="center"/>
    </xf>
    <xf numFmtId="49" fontId="2" fillId="10" borderId="8" xfId="0" applyNumberFormat="1" applyFont="1" applyFill="1" applyBorder="1" applyAlignment="1">
      <alignment horizontal="center" vertical="center"/>
    </xf>
    <xf numFmtId="8" fontId="18" fillId="0" borderId="31" xfId="0" applyNumberFormat="1" applyFont="1" applyBorder="1" applyAlignment="1">
      <alignment horizontal="center" vertical="center" wrapText="1"/>
    </xf>
    <xf numFmtId="8" fontId="18" fillId="0" borderId="28" xfId="0" applyNumberFormat="1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7" fillId="13" borderId="25" xfId="0" applyFont="1" applyFill="1" applyBorder="1" applyAlignment="1">
      <alignment horizontal="center" vertical="center" wrapText="1"/>
    </xf>
    <xf numFmtId="0" fontId="17" fillId="13" borderId="26" xfId="0" applyFont="1" applyFill="1" applyBorder="1" applyAlignment="1">
      <alignment horizontal="center" vertical="center" wrapText="1"/>
    </xf>
    <xf numFmtId="0" fontId="17" fillId="13" borderId="27" xfId="0" applyFont="1" applyFill="1" applyBorder="1" applyAlignment="1">
      <alignment horizontal="center" vertical="center" wrapText="1"/>
    </xf>
    <xf numFmtId="8" fontId="17" fillId="13" borderId="25" xfId="0" applyNumberFormat="1" applyFont="1" applyFill="1" applyBorder="1" applyAlignment="1">
      <alignment horizontal="left" vertical="center" wrapText="1" indent="6"/>
    </xf>
    <xf numFmtId="8" fontId="17" fillId="13" borderId="27" xfId="0" applyNumberFormat="1" applyFont="1" applyFill="1" applyBorder="1" applyAlignment="1">
      <alignment horizontal="left" vertical="center" wrapText="1" indent="6"/>
    </xf>
    <xf numFmtId="0" fontId="16" fillId="12" borderId="25" xfId="0" applyFont="1" applyFill="1" applyBorder="1" applyAlignment="1">
      <alignment horizontal="center" vertical="center" wrapText="1"/>
    </xf>
    <xf numFmtId="0" fontId="16" fillId="12" borderId="26" xfId="0" applyFont="1" applyFill="1" applyBorder="1" applyAlignment="1">
      <alignment horizontal="center" vertical="center" wrapText="1"/>
    </xf>
    <xf numFmtId="0" fontId="16" fillId="12" borderId="27" xfId="0" applyFont="1" applyFill="1" applyBorder="1" applyAlignment="1">
      <alignment horizontal="center" vertical="center" wrapText="1"/>
    </xf>
  </cellXfs>
  <cellStyles count="5">
    <cellStyle name="Moeda" xfId="2" builtinId="4"/>
    <cellStyle name="Normal" xfId="0" builtinId="0"/>
    <cellStyle name="Porcentagem" xfId="3" builtinId="5"/>
    <cellStyle name="Vírgula" xfId="1" builtinId="3"/>
    <cellStyle name="Vírgula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295274</xdr:colOff>
      <xdr:row>0</xdr:row>
      <xdr:rowOff>37367</xdr:rowOff>
    </xdr:from>
    <xdr:to>
      <xdr:col>1</xdr:col>
      <xdr:colOff>647699</xdr:colOff>
      <xdr:row>2</xdr:row>
      <xdr:rowOff>165466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B3EBCE40-E2AB-4CA9-A6FC-BEA748C6A94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4" y="37367"/>
          <a:ext cx="657225" cy="7472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0</xdr:row>
      <xdr:rowOff>85725</xdr:rowOff>
    </xdr:from>
    <xdr:to>
      <xdr:col>2</xdr:col>
      <xdr:colOff>527009</xdr:colOff>
      <xdr:row>4</xdr:row>
      <xdr:rowOff>171450</xdr:rowOff>
    </xdr:to>
    <xdr:pic>
      <xdr:nvPicPr>
        <xdr:cNvPr id="2" name="Imagem 2" descr="ES - Brasão oficial">
          <a:extLst>
            <a:ext uri="{FF2B5EF4-FFF2-40B4-BE49-F238E27FC236}">
              <a16:creationId xmlns:a16="http://schemas.microsoft.com/office/drawing/2014/main" id="{710F7B59-9036-46AC-BB12-6D2BC1BF0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7F7FF"/>
            </a:clrFrom>
            <a:clrTo>
              <a:srgbClr val="F7F7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97" r="10736"/>
        <a:stretch>
          <a:fillRect/>
        </a:stretch>
      </xdr:blipFill>
      <xdr:spPr bwMode="auto">
        <a:xfrm>
          <a:off x="66674" y="85725"/>
          <a:ext cx="974685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riston_montebeller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4"/>
  <sheetViews>
    <sheetView showGridLines="0" tabSelected="1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H11" sqref="H11"/>
    </sheetView>
  </sheetViews>
  <sheetFormatPr defaultRowHeight="15" x14ac:dyDescent="0.25"/>
  <cols>
    <col min="1" max="1" width="4.5703125" style="43" bestFit="1" customWidth="1"/>
    <col min="2" max="2" width="17" customWidth="1"/>
    <col min="3" max="3" width="11.140625" style="43" bestFit="1" customWidth="1"/>
    <col min="4" max="4" width="10.5703125" bestFit="1" customWidth="1"/>
    <col min="5" max="5" width="64" bestFit="1" customWidth="1"/>
    <col min="6" max="7" width="8.7109375" bestFit="1" customWidth="1"/>
    <col min="8" max="8" width="29.7109375" style="43" bestFit="1" customWidth="1"/>
    <col min="9" max="9" width="9.42578125" bestFit="1" customWidth="1"/>
    <col min="10" max="10" width="9" bestFit="1" customWidth="1"/>
    <col min="11" max="11" width="10.5703125" bestFit="1" customWidth="1"/>
    <col min="12" max="12" width="11.85546875" customWidth="1"/>
    <col min="13" max="13" width="13.5703125" customWidth="1"/>
    <col min="14" max="14" width="11" bestFit="1" customWidth="1"/>
    <col min="15" max="15" width="12" bestFit="1" customWidth="1"/>
    <col min="16" max="16" width="12" customWidth="1"/>
    <col min="17" max="17" width="11.140625" customWidth="1"/>
    <col min="18" max="18" width="11" customWidth="1"/>
    <col min="19" max="19" width="11.85546875" style="20" bestFit="1" customWidth="1"/>
    <col min="20" max="20" width="10.85546875" customWidth="1"/>
    <col min="22" max="22" width="10.7109375" bestFit="1" customWidth="1"/>
  </cols>
  <sheetData>
    <row r="1" spans="1:20" ht="33" customHeight="1" x14ac:dyDescent="0.25">
      <c r="A1" s="1"/>
      <c r="B1" s="2"/>
      <c r="C1" s="2"/>
      <c r="D1" s="2"/>
      <c r="E1" s="73" t="s">
        <v>0</v>
      </c>
      <c r="F1" s="73"/>
      <c r="G1" s="73"/>
      <c r="H1" s="73"/>
      <c r="I1" s="73"/>
      <c r="J1" s="73"/>
      <c r="K1" s="73"/>
      <c r="L1" s="73"/>
      <c r="M1" s="14"/>
      <c r="N1" s="15"/>
      <c r="O1" s="15"/>
      <c r="P1" s="15"/>
      <c r="Q1" s="15"/>
      <c r="R1" s="23" t="s">
        <v>29</v>
      </c>
      <c r="S1" s="24"/>
      <c r="T1" s="25"/>
    </row>
    <row r="2" spans="1:20" ht="15.75" x14ac:dyDescent="0.25">
      <c r="A2" s="3"/>
      <c r="B2" s="7"/>
      <c r="C2" s="7"/>
      <c r="D2" s="7"/>
      <c r="E2" s="78" t="s">
        <v>1</v>
      </c>
      <c r="F2" s="78"/>
      <c r="G2" s="78"/>
      <c r="H2" s="78"/>
      <c r="I2" s="78"/>
      <c r="J2" s="78"/>
      <c r="K2" s="78"/>
      <c r="L2" s="78"/>
      <c r="M2" s="13"/>
      <c r="N2" s="13"/>
      <c r="O2" s="13"/>
      <c r="P2" s="13"/>
      <c r="Q2" s="13"/>
      <c r="R2" s="26" t="s">
        <v>30</v>
      </c>
      <c r="S2" s="19"/>
      <c r="T2" s="9"/>
    </row>
    <row r="3" spans="1:20" ht="20.25" customHeight="1" thickBot="1" x14ac:dyDescent="0.3">
      <c r="A3" s="11"/>
      <c r="B3" s="12"/>
      <c r="C3" s="12"/>
      <c r="D3" s="12"/>
      <c r="E3" s="74"/>
      <c r="F3" s="74"/>
      <c r="G3" s="74"/>
      <c r="H3" s="74"/>
      <c r="I3" s="74"/>
      <c r="J3" s="74"/>
      <c r="K3" s="74"/>
      <c r="L3" s="74"/>
      <c r="M3" s="16"/>
      <c r="N3" s="17"/>
      <c r="O3" s="17"/>
      <c r="P3" s="17"/>
      <c r="Q3" s="17"/>
      <c r="R3" s="21"/>
      <c r="S3" s="22"/>
      <c r="T3" s="4"/>
    </row>
    <row r="4" spans="1:20" ht="16.5" thickBot="1" x14ac:dyDescent="0.3">
      <c r="A4" s="75" t="s">
        <v>86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7"/>
    </row>
    <row r="5" spans="1:20" ht="16.5" thickBot="1" x14ac:dyDescent="0.3">
      <c r="A5" s="82" t="s">
        <v>15</v>
      </c>
      <c r="B5" s="83"/>
      <c r="C5" s="83"/>
      <c r="D5" s="83"/>
      <c r="E5" s="84"/>
      <c r="F5" s="79" t="s">
        <v>12</v>
      </c>
      <c r="G5" s="80"/>
      <c r="H5" s="80"/>
      <c r="I5" s="80"/>
      <c r="J5" s="80"/>
      <c r="K5" s="80"/>
      <c r="L5" s="80"/>
      <c r="M5" s="81"/>
      <c r="N5" s="85" t="s">
        <v>18</v>
      </c>
      <c r="O5" s="86"/>
      <c r="P5" s="86"/>
      <c r="Q5" s="87"/>
      <c r="R5" s="88" t="s">
        <v>24</v>
      </c>
      <c r="S5" s="89"/>
      <c r="T5" s="90"/>
    </row>
    <row r="6" spans="1:20" ht="45.75" thickBot="1" x14ac:dyDescent="0.3">
      <c r="A6" s="27" t="s">
        <v>22</v>
      </c>
      <c r="B6" s="28" t="s">
        <v>2</v>
      </c>
      <c r="C6" s="29" t="s">
        <v>9</v>
      </c>
      <c r="D6" s="29" t="s">
        <v>16</v>
      </c>
      <c r="E6" s="30" t="s">
        <v>3</v>
      </c>
      <c r="F6" s="31" t="s">
        <v>4</v>
      </c>
      <c r="G6" s="32" t="s">
        <v>5</v>
      </c>
      <c r="H6" s="32" t="s">
        <v>6</v>
      </c>
      <c r="I6" s="32" t="s">
        <v>7</v>
      </c>
      <c r="J6" s="32" t="s">
        <v>8</v>
      </c>
      <c r="K6" s="32" t="s">
        <v>13</v>
      </c>
      <c r="L6" s="32" t="s">
        <v>14</v>
      </c>
      <c r="M6" s="33" t="s">
        <v>17</v>
      </c>
      <c r="N6" s="34" t="s">
        <v>19</v>
      </c>
      <c r="O6" s="35" t="s">
        <v>21</v>
      </c>
      <c r="P6" s="36" t="s">
        <v>20</v>
      </c>
      <c r="Q6" s="37" t="s">
        <v>23</v>
      </c>
      <c r="R6" s="38" t="s">
        <v>25</v>
      </c>
      <c r="S6" s="39" t="s">
        <v>26</v>
      </c>
      <c r="T6" s="40" t="s">
        <v>23</v>
      </c>
    </row>
    <row r="7" spans="1:20" s="43" customFormat="1" ht="315.75" thickBot="1" x14ac:dyDescent="0.3">
      <c r="A7" s="18">
        <v>1</v>
      </c>
      <c r="B7" s="49" t="s">
        <v>31</v>
      </c>
      <c r="C7" s="5" t="s">
        <v>10</v>
      </c>
      <c r="D7" s="5" t="s">
        <v>32</v>
      </c>
      <c r="E7" s="50" t="s">
        <v>33</v>
      </c>
      <c r="F7" s="51">
        <v>46210</v>
      </c>
      <c r="G7" s="6">
        <v>46225</v>
      </c>
      <c r="H7" s="10" t="s">
        <v>34</v>
      </c>
      <c r="I7" s="52">
        <v>0</v>
      </c>
      <c r="J7" s="53" t="s">
        <v>27</v>
      </c>
      <c r="K7" s="6">
        <v>46255</v>
      </c>
      <c r="L7" s="6" t="s">
        <v>11</v>
      </c>
      <c r="M7" s="54">
        <v>46393</v>
      </c>
      <c r="N7" s="51" t="s">
        <v>36</v>
      </c>
      <c r="O7" s="6" t="s">
        <v>36</v>
      </c>
      <c r="P7" s="55" t="s">
        <v>35</v>
      </c>
      <c r="Q7" s="56" t="s">
        <v>84</v>
      </c>
      <c r="R7" s="52">
        <v>0</v>
      </c>
      <c r="S7" s="56"/>
      <c r="T7" s="56"/>
    </row>
    <row r="8" spans="1:20" s="41" customFormat="1" x14ac:dyDescent="0.25">
      <c r="A8" s="43"/>
      <c r="C8" s="43"/>
      <c r="H8" s="43"/>
      <c r="S8" s="42"/>
    </row>
    <row r="9" spans="1:20" s="41" customFormat="1" x14ac:dyDescent="0.25">
      <c r="A9" s="43"/>
      <c r="C9" s="43"/>
      <c r="H9" s="43"/>
      <c r="S9" s="42"/>
    </row>
    <row r="24" spans="7:10" x14ac:dyDescent="0.25">
      <c r="G24" s="8"/>
      <c r="H24" s="44"/>
      <c r="I24" s="8"/>
      <c r="J24" s="8"/>
    </row>
  </sheetData>
  <sortState xmlns:xlrd2="http://schemas.microsoft.com/office/spreadsheetml/2017/richdata2" ref="A7:T7">
    <sortCondition descending="1" ref="F7"/>
  </sortState>
  <mergeCells count="8">
    <mergeCell ref="E1:L1"/>
    <mergeCell ref="E3:L3"/>
    <mergeCell ref="A4:T4"/>
    <mergeCell ref="E2:L2"/>
    <mergeCell ref="F5:M5"/>
    <mergeCell ref="A5:E5"/>
    <mergeCell ref="N5:Q5"/>
    <mergeCell ref="R5:T5"/>
  </mergeCells>
  <phoneticPr fontId="8" type="noConversion"/>
  <pageMargins left="0.25" right="0.25" top="0.75" bottom="0.75" header="0.3" footer="0.3"/>
  <pageSetup paperSize="9" scale="4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6162E-7529-4C20-B76B-C5AB176274B3}">
  <dimension ref="B1:H48"/>
  <sheetViews>
    <sheetView showGridLines="0" zoomScaleNormal="100" workbookViewId="0">
      <selection activeCell="N18" sqref="N18"/>
    </sheetView>
  </sheetViews>
  <sheetFormatPr defaultRowHeight="15" x14ac:dyDescent="0.25"/>
  <cols>
    <col min="1" max="1" width="2.5703125" customWidth="1"/>
    <col min="2" max="2" width="7.7109375" customWidth="1"/>
    <col min="4" max="4" width="27.28515625" customWidth="1"/>
    <col min="5" max="5" width="11.42578125" customWidth="1"/>
    <col min="7" max="7" width="11.7109375" customWidth="1"/>
    <col min="8" max="8" width="17.140625" customWidth="1"/>
  </cols>
  <sheetData>
    <row r="1" spans="2:8" ht="15.75" x14ac:dyDescent="0.25">
      <c r="E1" s="45" t="s">
        <v>28</v>
      </c>
    </row>
    <row r="2" spans="2:8" ht="15.75" x14ac:dyDescent="0.25">
      <c r="E2" s="45" t="s">
        <v>70</v>
      </c>
    </row>
    <row r="3" spans="2:8" ht="19.5" x14ac:dyDescent="0.25">
      <c r="E3" s="46" t="s">
        <v>71</v>
      </c>
    </row>
    <row r="4" spans="2:8" ht="15.75" x14ac:dyDescent="0.25">
      <c r="G4" s="45"/>
    </row>
    <row r="6" spans="2:8" x14ac:dyDescent="0.25">
      <c r="B6" s="48" t="s">
        <v>72</v>
      </c>
    </row>
    <row r="7" spans="2:8" x14ac:dyDescent="0.25">
      <c r="B7" s="48" t="s">
        <v>73</v>
      </c>
    </row>
    <row r="8" spans="2:8" x14ac:dyDescent="0.25">
      <c r="B8" s="47" t="s">
        <v>74</v>
      </c>
    </row>
    <row r="10" spans="2:8" x14ac:dyDescent="0.25">
      <c r="B10" s="48" t="s">
        <v>78</v>
      </c>
    </row>
    <row r="11" spans="2:8" x14ac:dyDescent="0.25">
      <c r="B11" s="48" t="s">
        <v>77</v>
      </c>
    </row>
    <row r="12" spans="2:8" x14ac:dyDescent="0.25">
      <c r="B12" s="47" t="s">
        <v>76</v>
      </c>
    </row>
    <row r="13" spans="2:8" x14ac:dyDescent="0.25">
      <c r="B13" s="48" t="s">
        <v>75</v>
      </c>
    </row>
    <row r="14" spans="2:8" x14ac:dyDescent="0.25">
      <c r="B14" s="47"/>
    </row>
    <row r="15" spans="2:8" ht="34.5" customHeight="1" x14ac:dyDescent="0.25">
      <c r="B15" s="97" t="s">
        <v>37</v>
      </c>
      <c r="C15" s="97"/>
      <c r="D15" s="97"/>
      <c r="E15" s="97"/>
      <c r="F15" s="97"/>
      <c r="G15" s="97"/>
      <c r="H15" s="97"/>
    </row>
    <row r="16" spans="2:8" x14ac:dyDescent="0.25">
      <c r="B16" s="60"/>
      <c r="C16" s="60"/>
      <c r="D16" s="60"/>
      <c r="E16" s="60"/>
      <c r="F16" s="60"/>
      <c r="G16" s="60"/>
      <c r="H16" s="60"/>
    </row>
    <row r="17" spans="2:8" x14ac:dyDescent="0.25">
      <c r="B17" s="63" t="s">
        <v>38</v>
      </c>
      <c r="C17" s="59"/>
      <c r="D17" s="59"/>
      <c r="E17" s="59"/>
      <c r="F17" s="59"/>
      <c r="G17" s="59"/>
      <c r="H17" s="59"/>
    </row>
    <row r="18" spans="2:8" x14ac:dyDescent="0.25">
      <c r="B18" s="97" t="s">
        <v>39</v>
      </c>
      <c r="C18" s="97"/>
      <c r="D18" s="97"/>
      <c r="E18" s="97"/>
      <c r="F18" s="97"/>
      <c r="G18" s="97"/>
      <c r="H18" s="97"/>
    </row>
    <row r="19" spans="2:8" ht="47.25" customHeight="1" x14ac:dyDescent="0.25">
      <c r="B19" s="97" t="s">
        <v>85</v>
      </c>
      <c r="C19" s="97"/>
      <c r="D19" s="97"/>
      <c r="E19" s="97"/>
      <c r="F19" s="97"/>
      <c r="G19" s="97"/>
      <c r="H19" s="97"/>
    </row>
    <row r="20" spans="2:8" ht="15.75" thickBot="1" x14ac:dyDescent="0.3"/>
    <row r="21" spans="2:8" s="58" customFormat="1" ht="16.5" thickBot="1" x14ac:dyDescent="0.3">
      <c r="B21" s="103" t="s">
        <v>79</v>
      </c>
      <c r="C21" s="104"/>
      <c r="D21" s="104"/>
      <c r="E21" s="104"/>
      <c r="F21" s="104"/>
      <c r="G21" s="104"/>
      <c r="H21" s="105"/>
    </row>
    <row r="22" spans="2:8" s="58" customFormat="1" ht="30.75" thickBot="1" x14ac:dyDescent="0.3">
      <c r="B22" s="64" t="s">
        <v>40</v>
      </c>
      <c r="C22" s="65" t="s">
        <v>41</v>
      </c>
      <c r="D22" s="65" t="s">
        <v>42</v>
      </c>
      <c r="E22" s="65" t="s">
        <v>43</v>
      </c>
      <c r="F22" s="65" t="s">
        <v>44</v>
      </c>
      <c r="G22" s="65" t="s">
        <v>45</v>
      </c>
      <c r="H22" s="65" t="s">
        <v>46</v>
      </c>
    </row>
    <row r="23" spans="2:8" s="58" customFormat="1" ht="45.75" thickBot="1" x14ac:dyDescent="0.3">
      <c r="B23" s="66">
        <v>1</v>
      </c>
      <c r="C23" s="67">
        <v>284072</v>
      </c>
      <c r="D23" s="68" t="s">
        <v>47</v>
      </c>
      <c r="E23" s="69" t="s">
        <v>48</v>
      </c>
      <c r="F23" s="69">
        <v>32</v>
      </c>
      <c r="G23" s="70">
        <v>20</v>
      </c>
      <c r="H23" s="70">
        <f>F23*G23</f>
        <v>640</v>
      </c>
    </row>
    <row r="24" spans="2:8" s="58" customFormat="1" ht="45.75" thickBot="1" x14ac:dyDescent="0.3">
      <c r="B24" s="66">
        <v>2</v>
      </c>
      <c r="C24" s="67">
        <v>290374</v>
      </c>
      <c r="D24" s="68" t="s">
        <v>49</v>
      </c>
      <c r="E24" s="69" t="s">
        <v>50</v>
      </c>
      <c r="F24" s="69">
        <v>22</v>
      </c>
      <c r="G24" s="70">
        <v>120</v>
      </c>
      <c r="H24" s="70">
        <f t="shared" ref="H24:H40" si="0">F24*G24</f>
        <v>2640</v>
      </c>
    </row>
    <row r="25" spans="2:8" s="58" customFormat="1" ht="45.75" thickBot="1" x14ac:dyDescent="0.3">
      <c r="B25" s="66">
        <v>3</v>
      </c>
      <c r="C25" s="69">
        <v>290375</v>
      </c>
      <c r="D25" s="68" t="s">
        <v>51</v>
      </c>
      <c r="E25" s="69" t="s">
        <v>48</v>
      </c>
      <c r="F25" s="69">
        <v>10</v>
      </c>
      <c r="G25" s="70">
        <v>9</v>
      </c>
      <c r="H25" s="70">
        <f t="shared" si="0"/>
        <v>90</v>
      </c>
    </row>
    <row r="26" spans="2:8" s="58" customFormat="1" ht="60.75" thickBot="1" x14ac:dyDescent="0.3">
      <c r="B26" s="66">
        <v>4</v>
      </c>
      <c r="C26" s="67">
        <v>283942</v>
      </c>
      <c r="D26" s="68" t="s">
        <v>52</v>
      </c>
      <c r="E26" s="69" t="s">
        <v>53</v>
      </c>
      <c r="F26" s="69">
        <v>2</v>
      </c>
      <c r="G26" s="70">
        <v>220</v>
      </c>
      <c r="H26" s="70">
        <f t="shared" si="0"/>
        <v>440</v>
      </c>
    </row>
    <row r="27" spans="2:8" s="58" customFormat="1" ht="45.75" thickBot="1" x14ac:dyDescent="0.3">
      <c r="B27" s="66">
        <v>5</v>
      </c>
      <c r="C27" s="67">
        <v>285403</v>
      </c>
      <c r="D27" s="71" t="s">
        <v>54</v>
      </c>
      <c r="E27" s="69" t="s">
        <v>48</v>
      </c>
      <c r="F27" s="69">
        <v>30</v>
      </c>
      <c r="G27" s="70">
        <v>30</v>
      </c>
      <c r="H27" s="70">
        <f t="shared" si="0"/>
        <v>900</v>
      </c>
    </row>
    <row r="28" spans="2:8" s="58" customFormat="1" ht="45.75" thickBot="1" x14ac:dyDescent="0.3">
      <c r="B28" s="66">
        <v>6</v>
      </c>
      <c r="C28" s="67">
        <v>284220</v>
      </c>
      <c r="D28" s="68" t="s">
        <v>55</v>
      </c>
      <c r="E28" s="69" t="s">
        <v>48</v>
      </c>
      <c r="F28" s="69">
        <v>30</v>
      </c>
      <c r="G28" s="70">
        <v>90</v>
      </c>
      <c r="H28" s="70">
        <f t="shared" si="0"/>
        <v>2700</v>
      </c>
    </row>
    <row r="29" spans="2:8" s="58" customFormat="1" ht="30.75" thickBot="1" x14ac:dyDescent="0.3">
      <c r="B29" s="66">
        <v>7</v>
      </c>
      <c r="C29" s="67">
        <v>284225</v>
      </c>
      <c r="D29" s="68" t="s">
        <v>56</v>
      </c>
      <c r="E29" s="69" t="s">
        <v>48</v>
      </c>
      <c r="F29" s="69">
        <v>32</v>
      </c>
      <c r="G29" s="70">
        <v>75</v>
      </c>
      <c r="H29" s="70">
        <f t="shared" si="0"/>
        <v>2400</v>
      </c>
    </row>
    <row r="30" spans="2:8" s="58" customFormat="1" ht="75.75" thickBot="1" x14ac:dyDescent="0.3">
      <c r="B30" s="66">
        <v>8</v>
      </c>
      <c r="C30" s="67">
        <v>284608</v>
      </c>
      <c r="D30" s="68" t="s">
        <v>65</v>
      </c>
      <c r="E30" s="69" t="s">
        <v>50</v>
      </c>
      <c r="F30" s="69">
        <v>5</v>
      </c>
      <c r="G30" s="70">
        <v>100</v>
      </c>
      <c r="H30" s="70">
        <f t="shared" si="0"/>
        <v>500</v>
      </c>
    </row>
    <row r="31" spans="2:8" s="58" customFormat="1" ht="120.75" thickBot="1" x14ac:dyDescent="0.3">
      <c r="B31" s="66">
        <v>9</v>
      </c>
      <c r="C31" s="67">
        <v>284611</v>
      </c>
      <c r="D31" s="57" t="s">
        <v>66</v>
      </c>
      <c r="E31" s="69" t="s">
        <v>48</v>
      </c>
      <c r="F31" s="69">
        <v>8.93</v>
      </c>
      <c r="G31" s="70">
        <v>150</v>
      </c>
      <c r="H31" s="70">
        <f t="shared" si="0"/>
        <v>1339.5</v>
      </c>
    </row>
    <row r="32" spans="2:8" s="58" customFormat="1" ht="120.75" thickBot="1" x14ac:dyDescent="0.3">
      <c r="B32" s="66">
        <v>10</v>
      </c>
      <c r="C32" s="67">
        <v>284612</v>
      </c>
      <c r="D32" s="57" t="s">
        <v>67</v>
      </c>
      <c r="E32" s="69" t="s">
        <v>48</v>
      </c>
      <c r="F32" s="69">
        <v>1</v>
      </c>
      <c r="G32" s="70">
        <v>145</v>
      </c>
      <c r="H32" s="70">
        <f t="shared" si="0"/>
        <v>145</v>
      </c>
    </row>
    <row r="33" spans="2:8" s="58" customFormat="1" ht="60.75" thickBot="1" x14ac:dyDescent="0.3">
      <c r="B33" s="66">
        <v>11</v>
      </c>
      <c r="C33" s="69">
        <v>287750</v>
      </c>
      <c r="D33" s="71" t="s">
        <v>57</v>
      </c>
      <c r="E33" s="69" t="s">
        <v>50</v>
      </c>
      <c r="F33" s="69">
        <v>10</v>
      </c>
      <c r="G33" s="70">
        <v>45</v>
      </c>
      <c r="H33" s="70">
        <f t="shared" si="0"/>
        <v>450</v>
      </c>
    </row>
    <row r="34" spans="2:8" s="58" customFormat="1" ht="75.75" thickBot="1" x14ac:dyDescent="0.3">
      <c r="B34" s="66">
        <v>12</v>
      </c>
      <c r="C34" s="69">
        <v>286930</v>
      </c>
      <c r="D34" s="71" t="s">
        <v>69</v>
      </c>
      <c r="E34" s="69" t="s">
        <v>48</v>
      </c>
      <c r="F34" s="69">
        <v>30</v>
      </c>
      <c r="G34" s="70">
        <v>3</v>
      </c>
      <c r="H34" s="70">
        <f t="shared" si="0"/>
        <v>90</v>
      </c>
    </row>
    <row r="35" spans="2:8" s="58" customFormat="1" ht="45" x14ac:dyDescent="0.25">
      <c r="B35" s="93">
        <v>13</v>
      </c>
      <c r="C35" s="93">
        <v>285262</v>
      </c>
      <c r="D35" s="72" t="s">
        <v>58</v>
      </c>
      <c r="E35" s="93" t="s">
        <v>48</v>
      </c>
      <c r="F35" s="93">
        <v>30</v>
      </c>
      <c r="G35" s="91">
        <v>23</v>
      </c>
      <c r="H35" s="91">
        <f t="shared" si="0"/>
        <v>690</v>
      </c>
    </row>
    <row r="36" spans="2:8" s="58" customFormat="1" ht="16.5" thickBot="1" x14ac:dyDescent="0.3">
      <c r="B36" s="94"/>
      <c r="C36" s="94"/>
      <c r="D36" s="68" t="s">
        <v>59</v>
      </c>
      <c r="E36" s="94"/>
      <c r="F36" s="94"/>
      <c r="G36" s="92"/>
      <c r="H36" s="92">
        <f t="shared" si="0"/>
        <v>0</v>
      </c>
    </row>
    <row r="37" spans="2:8" s="58" customFormat="1" ht="120.75" thickBot="1" x14ac:dyDescent="0.3">
      <c r="B37" s="66">
        <v>14</v>
      </c>
      <c r="C37" s="67">
        <v>283939</v>
      </c>
      <c r="D37" s="71" t="s">
        <v>68</v>
      </c>
      <c r="E37" s="69" t="s">
        <v>53</v>
      </c>
      <c r="F37" s="69">
        <v>7</v>
      </c>
      <c r="G37" s="70">
        <v>115</v>
      </c>
      <c r="H37" s="70">
        <f t="shared" si="0"/>
        <v>805</v>
      </c>
    </row>
    <row r="38" spans="2:8" s="58" customFormat="1" ht="45" x14ac:dyDescent="0.25">
      <c r="B38" s="93">
        <v>15</v>
      </c>
      <c r="C38" s="95">
        <v>284349</v>
      </c>
      <c r="D38" s="72" t="s">
        <v>60</v>
      </c>
      <c r="E38" s="93" t="s">
        <v>50</v>
      </c>
      <c r="F38" s="93">
        <v>5</v>
      </c>
      <c r="G38" s="91">
        <v>85</v>
      </c>
      <c r="H38" s="91">
        <f t="shared" si="0"/>
        <v>425</v>
      </c>
    </row>
    <row r="39" spans="2:8" s="58" customFormat="1" ht="16.5" thickBot="1" x14ac:dyDescent="0.3">
      <c r="B39" s="94"/>
      <c r="C39" s="96"/>
      <c r="D39" s="68" t="s">
        <v>61</v>
      </c>
      <c r="E39" s="94"/>
      <c r="F39" s="94"/>
      <c r="G39" s="92"/>
      <c r="H39" s="92">
        <f t="shared" si="0"/>
        <v>0</v>
      </c>
    </row>
    <row r="40" spans="2:8" s="58" customFormat="1" ht="45.75" thickBot="1" x14ac:dyDescent="0.3">
      <c r="B40" s="66">
        <v>16</v>
      </c>
      <c r="C40" s="69">
        <v>283996</v>
      </c>
      <c r="D40" s="68" t="s">
        <v>62</v>
      </c>
      <c r="E40" s="69" t="s">
        <v>63</v>
      </c>
      <c r="F40" s="69">
        <v>1</v>
      </c>
      <c r="G40" s="70">
        <v>230</v>
      </c>
      <c r="H40" s="70">
        <f t="shared" si="0"/>
        <v>230</v>
      </c>
    </row>
    <row r="41" spans="2:8" s="58" customFormat="1" ht="16.5" thickBot="1" x14ac:dyDescent="0.3">
      <c r="B41" s="98" t="s">
        <v>64</v>
      </c>
      <c r="C41" s="99"/>
      <c r="D41" s="99"/>
      <c r="E41" s="99"/>
      <c r="F41" s="100"/>
      <c r="G41" s="101">
        <f>SUM(H23:H40)</f>
        <v>14484.5</v>
      </c>
      <c r="H41" s="102"/>
    </row>
    <row r="44" spans="2:8" x14ac:dyDescent="0.25">
      <c r="B44" s="61" t="s">
        <v>80</v>
      </c>
      <c r="C44" s="61"/>
    </row>
    <row r="45" spans="2:8" ht="51.75" customHeight="1" x14ac:dyDescent="0.25">
      <c r="B45" s="97" t="s">
        <v>82</v>
      </c>
      <c r="C45" s="97"/>
      <c r="D45" s="97"/>
      <c r="E45" s="97"/>
      <c r="F45" s="97"/>
      <c r="G45" s="97"/>
      <c r="H45" s="97"/>
    </row>
    <row r="46" spans="2:8" x14ac:dyDescent="0.25">
      <c r="B46" s="62"/>
    </row>
    <row r="47" spans="2:8" x14ac:dyDescent="0.25">
      <c r="B47" s="61" t="s">
        <v>81</v>
      </c>
    </row>
    <row r="48" spans="2:8" ht="27" customHeight="1" x14ac:dyDescent="0.25">
      <c r="B48" s="97" t="s">
        <v>83</v>
      </c>
      <c r="C48" s="97"/>
      <c r="D48" s="97"/>
      <c r="E48" s="97"/>
      <c r="F48" s="97"/>
      <c r="G48" s="97"/>
      <c r="H48" s="97"/>
    </row>
  </sheetData>
  <mergeCells count="20">
    <mergeCell ref="C35:C36"/>
    <mergeCell ref="E35:E36"/>
    <mergeCell ref="F35:F36"/>
    <mergeCell ref="G35:G36"/>
    <mergeCell ref="H35:H36"/>
    <mergeCell ref="B38:B39"/>
    <mergeCell ref="C38:C39"/>
    <mergeCell ref="B48:H48"/>
    <mergeCell ref="B15:H15"/>
    <mergeCell ref="B18:H18"/>
    <mergeCell ref="B19:H19"/>
    <mergeCell ref="B45:H45"/>
    <mergeCell ref="E38:E39"/>
    <mergeCell ref="F38:F39"/>
    <mergeCell ref="G38:G39"/>
    <mergeCell ref="H38:H39"/>
    <mergeCell ref="B41:F41"/>
    <mergeCell ref="G41:H41"/>
    <mergeCell ref="B21:H21"/>
    <mergeCell ref="B35:B36"/>
  </mergeCells>
  <hyperlinks>
    <hyperlink ref="B13" r:id="rId1" display="mailto:eriston_montebeller@hotmail.com" xr:uid="{104AF6AD-F6B3-4FF2-A500-C94389637607}"/>
  </hyperlinks>
  <pageMargins left="0.7" right="0.7" top="0.75" bottom="0.75" header="0.3" footer="0.3"/>
  <pageSetup paperSize="9" orientation="portrait" horizontalDpi="1200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Geral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Sane Alves Guimaraes</dc:creator>
  <cp:lastModifiedBy>Samara Pereira</cp:lastModifiedBy>
  <cp:lastPrinted>2026-05-28T12:48:10Z</cp:lastPrinted>
  <dcterms:created xsi:type="dcterms:W3CDTF">2015-06-05T18:19:34Z</dcterms:created>
  <dcterms:modified xsi:type="dcterms:W3CDTF">2026-08-13T13:39:10Z</dcterms:modified>
</cp:coreProperties>
</file>