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S:\GPO\PCA\PCA SEGER\PCA-2026\"/>
    </mc:Choice>
  </mc:AlternateContent>
  <xr:revisionPtr revIDLastSave="0" documentId="13_ncr:1_{C67D8534-4F7C-48D6-9684-8F9E4FAFCF36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PCA-2026" sheetId="17" r:id="rId1"/>
    <sheet name="1" sheetId="7" state="veryHidden" r:id="rId2"/>
  </sheets>
  <externalReferences>
    <externalReference r:id="rId3"/>
    <externalReference r:id="rId4"/>
    <externalReference r:id="rId5"/>
  </externalReferences>
  <definedNames>
    <definedName name="__AGA8">#REF!</definedName>
    <definedName name="__FON2">#REF!</definedName>
    <definedName name="__SE1">#REF!</definedName>
    <definedName name="__SE2">#REF!</definedName>
    <definedName name="__SE3">#REF!</definedName>
    <definedName name="__SE4">#REF!</definedName>
    <definedName name="__SE8">#REF!</definedName>
    <definedName name="_xlnm._FilterDatabase" localSheetId="0" hidden="1">'PCA-2026'!$B$16:$Y$139</definedName>
    <definedName name="_SET15">[1]LISTAS!$Y$14:$Y$17</definedName>
    <definedName name="_SET16">[1]LISTAS!$Z$14:$Z$16</definedName>
    <definedName name="_SET17">[1]LISTAS!$AA$14:$AA$16</definedName>
    <definedName name="_SET18">[1]LISTAS!$AB$14:$AB$17</definedName>
    <definedName name="_SET19">[1]LISTAS!$AC$14:$AC$15</definedName>
    <definedName name="_SET20">[1]LISTAS!$AD$14:$AD$16</definedName>
    <definedName name="_SET8">[1]LISTAS!$R$14</definedName>
    <definedName name="ABA">#REF!</definedName>
    <definedName name="ACOE">#REF!</definedName>
    <definedName name="AGA">#REF!</definedName>
    <definedName name="AGE">#REF!</definedName>
    <definedName name="_xlnm.Print_Area" localSheetId="0">'PCA-2026'!$B$1:$Y$145</definedName>
    <definedName name="ARH">#REF!</definedName>
    <definedName name="ASSER">#REF!</definedName>
    <definedName name="ASTEC">#REF!</definedName>
    <definedName name="CAP">#REF!</definedName>
    <definedName name="CARACDESP">#REF!</definedName>
    <definedName name="CENTO">#REF!</definedName>
    <definedName name="CENTSE">#REF!</definedName>
    <definedName name="CENTSUL">#REF!</definedName>
    <definedName name="COHAB">#REF!</definedName>
    <definedName name="CONSOL">#REF!</definedName>
    <definedName name="CONSOL2">#REF!</definedName>
    <definedName name="ECOM">#REF!</definedName>
    <definedName name="EDESP">#REF!</definedName>
    <definedName name="EDIA">#REF!</definedName>
    <definedName name="EFPA28">#REF!</definedName>
    <definedName name="EFPA80">#REF!</definedName>
    <definedName name="ENCARGOS">#REF!</definedName>
    <definedName name="EOBR">#REF!</definedName>
    <definedName name="EREP">#REF!</definedName>
    <definedName name="ESERV">#REF!</definedName>
    <definedName name="EST">#REF!</definedName>
    <definedName name="FON">#REF!</definedName>
    <definedName name="FORMEXEC">#REF!</definedName>
    <definedName name="GABINETE_SUBAD">#REF!</definedName>
    <definedName name="GABINETE_SUBAP">#REF!</definedName>
    <definedName name="GABINETE_SUBGES">#REF!</definedName>
    <definedName name="GABSEC">#REF!</definedName>
    <definedName name="GEAG">#REF!</definedName>
    <definedName name="GEAP">#REF!</definedName>
    <definedName name="GEATI">#REF!</definedName>
    <definedName name="GECADS">#REF!</definedName>
    <definedName name="GECAV">#REF!</definedName>
    <definedName name="GECOR">#REF!</definedName>
    <definedName name="GECOV">#REF!</definedName>
    <definedName name="GEDAD">#REF!</definedName>
    <definedName name="GEGABSEC">#REF!</definedName>
    <definedName name="GELIC">#REF!</definedName>
    <definedName name="GEMAN">#REF!</definedName>
    <definedName name="GEMOB">#REF!</definedName>
    <definedName name="GEPAE">[1]LISTAS!$AB$2</definedName>
    <definedName name="GEPAR">#REF!</definedName>
    <definedName name="GEPLAN">#REF!</definedName>
    <definedName name="GEREF">#REF!</definedName>
    <definedName name="GESAT">#REF!</definedName>
    <definedName name="GESIG">#REF!</definedName>
    <definedName name="GESIS">#REF!</definedName>
    <definedName name="GESUBAD">#REF!</definedName>
    <definedName name="GESUBAP">#REF!</definedName>
    <definedName name="GESUBGES">#REF!</definedName>
    <definedName name="GIG">#REF!</definedName>
    <definedName name="GPP">#REF!</definedName>
    <definedName name="GRAUPRI">#REF!</definedName>
    <definedName name="GRH">#REF!</definedName>
    <definedName name="GRUPONATDESP">#REF!</definedName>
    <definedName name="HIER">#REF!</definedName>
    <definedName name="LITSUL">#REF!</definedName>
    <definedName name="METRO">#REF!</definedName>
    <definedName name="MICRO">#REF!</definedName>
    <definedName name="NORD">#REF!</definedName>
    <definedName name="NORO">#REF!</definedName>
    <definedName name="ORGENT">#REF!</definedName>
    <definedName name="REGI1">#REF!</definedName>
    <definedName name="REGI10">#REF!</definedName>
    <definedName name="REGI11">#REF!</definedName>
    <definedName name="REGI2">#REF!</definedName>
    <definedName name="REGI3">#REF!</definedName>
    <definedName name="REGI4">#REF!</definedName>
    <definedName name="REGI5">#REF!</definedName>
    <definedName name="REGI6">#REF!</definedName>
    <definedName name="REGI7">#REF!</definedName>
    <definedName name="REGI8">#REF!</definedName>
    <definedName name="REGI9">#REF!</definedName>
    <definedName name="RIO">#REF!</definedName>
    <definedName name="SEGER">#REF!</definedName>
    <definedName name="SIARHES">#REF!</definedName>
    <definedName name="SIMNAO">#REF!</definedName>
    <definedName name="SUBACAO4251">[2]LISTAS!$M$8:$M$15</definedName>
    <definedName name="SUBACAONASS4250">[3]LISTAS!$M$5:$M$9</definedName>
    <definedName name="SUBGABSEC">#REF!</definedName>
    <definedName name="SUBSUBAD">#REF!</definedName>
    <definedName name="SUBSUBAP">#REF!</definedName>
    <definedName name="SUBSUBGES">#REF!</definedName>
    <definedName name="SUDOSE">#REF!</definedName>
    <definedName name="TIPOCONT">#REF!</definedName>
    <definedName name="TIPOCREDOR">#REF!</definedName>
    <definedName name="TIPODESP">#REF!</definedName>
    <definedName name="TIPODOC">#REF!</definedName>
    <definedName name="TIPOFONTE">#REF!</definedName>
    <definedName name="UCP">#REF!</definedName>
    <definedName name="UECI">#REF!</definedName>
    <definedName name="UG">#REF!</definedName>
    <definedName name="UNIDADE">#REF!</definedName>
    <definedName name="UNIDG">#REF!</definedName>
    <definedName name="UNIDGESDEST">#REF!</definedName>
    <definedName name="UNIDGESPROV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5" i="17" l="1"/>
  <c r="K145" i="17"/>
  <c r="J145" i="17"/>
  <c r="I145" i="17"/>
  <c r="H145" i="17"/>
  <c r="G145" i="17"/>
  <c r="F145" i="17"/>
  <c r="V135" i="17" l="1"/>
  <c r="Q134" i="17"/>
  <c r="Q133" i="17"/>
  <c r="Q127" i="17"/>
  <c r="Q124" i="17"/>
  <c r="Q123" i="17"/>
  <c r="Q118" i="17"/>
  <c r="Q116" i="17"/>
  <c r="Q115" i="17"/>
  <c r="Q106" i="17"/>
  <c r="Q105" i="17"/>
  <c r="Q102" i="17"/>
  <c r="Q96" i="17"/>
  <c r="Q91" i="17"/>
  <c r="Q90" i="17"/>
  <c r="Q89" i="17"/>
  <c r="Q88" i="17"/>
  <c r="Q87" i="17"/>
  <c r="Q84" i="17"/>
  <c r="Q83" i="17"/>
  <c r="Q82" i="17"/>
  <c r="Q81" i="17"/>
  <c r="Q80" i="17"/>
  <c r="Q78" i="17"/>
  <c r="Q77" i="17"/>
  <c r="Q69" i="17"/>
  <c r="Q68" i="17"/>
  <c r="Q67" i="17"/>
  <c r="Q60" i="17"/>
  <c r="Q57" i="17"/>
  <c r="Q55" i="17"/>
  <c r="Q54" i="17"/>
  <c r="Q53" i="17"/>
  <c r="Q52" i="17"/>
  <c r="Q51" i="17"/>
  <c r="Q50" i="17"/>
  <c r="Q49" i="17"/>
  <c r="Q47" i="17"/>
  <c r="Q43" i="17"/>
  <c r="Q42" i="17"/>
  <c r="Q36" i="17"/>
  <c r="Q33" i="17"/>
  <c r="Q99" i="17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<sst xmlns="http://schemas.openxmlformats.org/spreadsheetml/2006/main" count="2178" uniqueCount="323">
  <si>
    <t>Tipo de Contratação</t>
  </si>
  <si>
    <t>Unidade de Medida</t>
  </si>
  <si>
    <t>Quantidade Estimada</t>
  </si>
  <si>
    <t>Gerência</t>
  </si>
  <si>
    <t>Agente de Contratação ou Fiscal</t>
  </si>
  <si>
    <t>Hierarquia</t>
  </si>
  <si>
    <t>Setor Demandante</t>
  </si>
  <si>
    <t>Grupo de Natureza de Despesa - GND</t>
  </si>
  <si>
    <t>3 - Outras Despesas Correntes</t>
  </si>
  <si>
    <t>4 - Investimentos</t>
  </si>
  <si>
    <t>Tipo de Fonte de Recurso</t>
  </si>
  <si>
    <t>Secretaria de Estado de Gestão e Recursos Humanos - SEGER</t>
  </si>
  <si>
    <t>280.101 - SEGER</t>
  </si>
  <si>
    <t>ANO</t>
  </si>
  <si>
    <t>GABINETE SUBAD</t>
  </si>
  <si>
    <t>GEAG</t>
  </si>
  <si>
    <t>GEAP</t>
  </si>
  <si>
    <t>GECADS</t>
  </si>
  <si>
    <t>GECOV</t>
  </si>
  <si>
    <t>GELIC</t>
  </si>
  <si>
    <t>GEMAN</t>
  </si>
  <si>
    <t>GEATI</t>
  </si>
  <si>
    <t>GEMOB</t>
  </si>
  <si>
    <t>GEPLAN</t>
  </si>
  <si>
    <t>GESAT</t>
  </si>
  <si>
    <t>GESIS</t>
  </si>
  <si>
    <t>GIG</t>
  </si>
  <si>
    <t>GPP</t>
  </si>
  <si>
    <t>GRH</t>
  </si>
  <si>
    <t>GA</t>
  </si>
  <si>
    <t>SUMAAIC</t>
  </si>
  <si>
    <t>NUINF</t>
  </si>
  <si>
    <t>SUBEST</t>
  </si>
  <si>
    <t>SUSET</t>
  </si>
  <si>
    <t>SUQUALIT</t>
  </si>
  <si>
    <t>Elemento de Despesa</t>
  </si>
  <si>
    <t>Nova Compra</t>
  </si>
  <si>
    <t>Novo Serviço</t>
  </si>
  <si>
    <t>Observações (Opcional)</t>
  </si>
  <si>
    <t>Repasse sem Contraprestação</t>
  </si>
  <si>
    <t>SUBAP</t>
  </si>
  <si>
    <t>SUBGES</t>
  </si>
  <si>
    <t>SUBAD</t>
  </si>
  <si>
    <t>UNIDADE</t>
  </si>
  <si>
    <t>ANUAL</t>
  </si>
  <si>
    <t>BOLSA</t>
  </si>
  <si>
    <t>CM / COLUNA</t>
  </si>
  <si>
    <t>HORA</t>
  </si>
  <si>
    <t>LITRO</t>
  </si>
  <si>
    <t>MENSAL</t>
  </si>
  <si>
    <t>MÊS</t>
  </si>
  <si>
    <t>PONTO DE FUNCAO</t>
  </si>
  <si>
    <t>POSTO</t>
  </si>
  <si>
    <t>SERVIÇO</t>
  </si>
  <si>
    <t>UST</t>
  </si>
  <si>
    <t>VALOR</t>
  </si>
  <si>
    <t>Forma de Contratação</t>
  </si>
  <si>
    <t>Vigência Inicial / Prazo de Aquisição e Outros</t>
  </si>
  <si>
    <t>Objeto (Descrição)</t>
  </si>
  <si>
    <t>Total Gasto em 2026</t>
  </si>
  <si>
    <t>Serviço em andamento - Sem Renovação/Prorrogação</t>
  </si>
  <si>
    <t>Compra em andamento - Com Renovação/Prorrogação</t>
  </si>
  <si>
    <t>Serviço em andamento - Com Renovação/Prorrogação</t>
  </si>
  <si>
    <t>Adesão/utilização de ARP existente</t>
  </si>
  <si>
    <t>Concorrência</t>
  </si>
  <si>
    <t>Chamamento Público - Inexigibilidade</t>
  </si>
  <si>
    <t>Descentralização de Créditos Externa</t>
  </si>
  <si>
    <t>Descentralização de Créditos Interna</t>
  </si>
  <si>
    <t>Pregão - Pregão</t>
  </si>
  <si>
    <t>Pregão - Registro de Preço</t>
  </si>
  <si>
    <t>Contratação Direta - Dispensa</t>
  </si>
  <si>
    <t>Contratação Direta - Inexigibilidade</t>
  </si>
  <si>
    <t>Não Aplicável</t>
  </si>
  <si>
    <t>CRISTIANE LOPES DA SILVA SANTOS - GESTORA</t>
  </si>
  <si>
    <t>A DEFINIR</t>
  </si>
  <si>
    <t>Serviços de Certificação Digital</t>
  </si>
  <si>
    <t>Ação</t>
  </si>
  <si>
    <t>PO</t>
  </si>
  <si>
    <t>000001 - Não Definido</t>
  </si>
  <si>
    <t>000002 - Despesa Obrigatória</t>
  </si>
  <si>
    <t>2070 - Administração da Unidade</t>
  </si>
  <si>
    <t>2077 - Capacitação e Treinamento de Recursos Humanos</t>
  </si>
  <si>
    <t>4251 - Gestão Administrativa e Controle do Gasto</t>
  </si>
  <si>
    <t>3252 - Modernização da Gestão Pública</t>
  </si>
  <si>
    <t>001580 - Desenvolvimento de Ações De Ciência, Tecnologia e Inovação</t>
  </si>
  <si>
    <t>Auxílio Financeiro para concessão de bolsa em virtude de contratação de vaga de trainee para pesquisa de inovação na gestão pública na área de assessoria estratégica - Descentralização à FAPES</t>
  </si>
  <si>
    <t>Serviços de fornecimento de energia - Fabio Ruschi</t>
  </si>
  <si>
    <t>000789 - Gestão do Patrimônio Público Estadual - Bens Imóveis</t>
  </si>
  <si>
    <t>Serviços de publicações de Atos Oficiais no Diário Oficial do Estado, relacionados a procedimentos Licitatórios, Resumo de Atos Contratuais, de Pessoais, Rescisões, Retificações, Ordens de Serviços, Instruções, Portarias, Decretos e outros, cuja publicidade se faça necessária.</t>
  </si>
  <si>
    <t>Serviços especializados de manutenção preventiva e corretiva integral em elevadores - Nova Sede</t>
  </si>
  <si>
    <t>Serviços especializados de manutenção preventiva e corretiva integral em elevadores - Fábio Ruschi</t>
  </si>
  <si>
    <t>Serviços de fornecimento de energia - Nova sede SEGER</t>
  </si>
  <si>
    <t>Serviços de fornecimento de água - Nova Sede SEGER</t>
  </si>
  <si>
    <t>Serviços de fornecimento de água - Fabio Ruschi</t>
  </si>
  <si>
    <t>Lavagem Cisterna - Nova Sede</t>
  </si>
  <si>
    <t>003213 - Contratos de Mão de Obra - SEGER</t>
  </si>
  <si>
    <t>Prestação de serviços administrativos e de suporte de nível operacional, por meio de assistentes administrativos e encarregados</t>
  </si>
  <si>
    <t>Serviços de Agenciamento e Fornecimento de Passagens Aéreas</t>
  </si>
  <si>
    <t>Contratação de manutenção preventiva e corretiva, com fornecimento de peças e reposição de gás e serviços de remanejamento de ar condicionado</t>
  </si>
  <si>
    <t>Locação de veículo automotor de representação sem motorista</t>
  </si>
  <si>
    <t>Locação de veículo automotor, sendo 01 (um) de serviço e 1 (um) executivo, ambos sem motorista</t>
  </si>
  <si>
    <t>Serviços de natureza continuada, de guarda e vigilância, armada e desarmada na SEGER e suas unidades, incluindo a nova sede</t>
  </si>
  <si>
    <t>Publicação de matéria legal em jornal de grande circulação</t>
  </si>
  <si>
    <t>Serviços de manutenção preventiva e corretiva em 01 (uma) porta de vidro automática e em 01 (uma) porta de vidro manual do Edifício Fábio Ruschi</t>
  </si>
  <si>
    <t>Locação de Veículo Automotor sem motorista (Representação,
sem motorista e Executivo, sem motorista; e serviço, sem motorista</t>
  </si>
  <si>
    <t xml:space="preserve">Locação de mão-de-obra de 02 (dois) Postos de  Motorista Convencional 44 horas semanais
</t>
  </si>
  <si>
    <t>Taxa de Condomínio de 8 (oito) Vagas de Garagem</t>
  </si>
  <si>
    <t>Contratação Empresa Especializada em Gerenciamento de Abastecimento Combustíveis da Frota - Gasolina</t>
  </si>
  <si>
    <t>Contratação Empresa Especializada em Gerenciamento de Abastecimento Combustíveis da Frota - Etanol</t>
  </si>
  <si>
    <t>Contrato de Prestação de Serviços Telefonia para Operacionalização Rede Corporativa Gov.Es - Telefonia Fixa Local e Interurbana, 800 e Tridígito</t>
  </si>
  <si>
    <t>Contratação de Serviço Móvel Pessoal (SMP) Modalidade Longa Distância Assinatura Mensal Voz e Dados com Fornecimento Aparelho Móvel Comodato SIMCARDS - Voz</t>
  </si>
  <si>
    <t>Contratação de Serviço Móvel Pessoal (SMP) Modalidade Longa Distância Assinatura Mensal Voz e Dados com Fornecimento Aparelho Móvel Comodato SIMCARDS - Dados</t>
  </si>
  <si>
    <t>Despesas com serviços de chaveiro – Parcela de Serviços</t>
  </si>
  <si>
    <t>Despesas com serviços de chaveiro – Parcela de Materiais</t>
  </si>
  <si>
    <t>Assinatura do Jornal A Gazeta</t>
  </si>
  <si>
    <t>Assinatura do Jornal A Tribuna</t>
  </si>
  <si>
    <t>Despesas de Exercício Anteriores – Água, energia elétrica, telefonia e outras</t>
  </si>
  <si>
    <t>Contratação de empresa especializada na prestação de serviços de limpeza e conservação, compreendendo o fornecimento de mão de obra, materiais e equipamentos, copeiragem, recepção e manutenção predial com supervisão técnica, na dependências da SEGER e suas unidades, incluindo a nova sede da SEGER</t>
  </si>
  <si>
    <t xml:space="preserve">Aquisição de Gêneros Alimentícios (café, açúcar, adoçante, açúcar em sachê) </t>
  </si>
  <si>
    <t xml:space="preserve">Aquisição de Materiais de Higiene e Limpeza (Papel Higiênico, Papel Toalha, Sabonete Líquido, Detergente, Dispenser e outros) </t>
  </si>
  <si>
    <t xml:space="preserve">Aquisição de Material de Copa e Cozinha  (Copo descartável, garrafa térmica, copo de vidro, jarra de vidro e outros) </t>
  </si>
  <si>
    <t>Aquisição de material para manutenção de bens móveis (refil (filtro), mangueira para purificadores de água e outros)</t>
  </si>
  <si>
    <t>Aquisição de material para manutenção de bens imóveis (anel de vedação, válvulas, torneira, sifão, luva hidráulica e outros)</t>
  </si>
  <si>
    <t xml:space="preserve">Aquisição de Bens Móveis não Ativáveis (Aparelho telefone, plataforma para os pés, Estabilizador eoutros) </t>
  </si>
  <si>
    <t xml:space="preserve">Material Elétrico Eletrônico (Disjuntor, lampadas, cabo flexivel, canaleta, pilha alcalina e outros) </t>
  </si>
  <si>
    <t xml:space="preserve">Aquisição de Materiais de Expediente (Papel, Caneta, Lápis, borrachas, Cola, Pincéis, Clipes, Grampeadores, marca texto, pincel, barbante e outros) </t>
  </si>
  <si>
    <t>3254 - Aquisição, Construção, Ampliação e Reforma de Imóveis Públicos</t>
  </si>
  <si>
    <t>000787 - Reforma do Edifício Fábio Ruschi</t>
  </si>
  <si>
    <t>Obra de Retrofit do Ed. Fábio Ruschi</t>
  </si>
  <si>
    <t>Manutenção corretiva e preventiva do Sistema de prevenção e combate a incêndio</t>
  </si>
  <si>
    <t>Materiais de Segurança do Trabalho (Equipamento de Proteção Individual)</t>
  </si>
  <si>
    <t>Manutenção Predial Nova Sede</t>
  </si>
  <si>
    <t>Serviços Postais</t>
  </si>
  <si>
    <t>Lavagem Fachada Nova Sede</t>
  </si>
  <si>
    <t>Obras de adequação das calçadas do Fábio Ruschi</t>
  </si>
  <si>
    <t>Aluguel de imóvel para SEGER durante Retrofit Fabio Ruschi</t>
  </si>
  <si>
    <t>Despesas com Imóveis Desocupados - Condomínios</t>
  </si>
  <si>
    <t>Despesas com Imóveis Desocupados - Fornecimento de Energia Elétrica</t>
  </si>
  <si>
    <t>Despesas com Imóveis Desocupados - Fornecimento de Água e Esgoto</t>
  </si>
  <si>
    <t>Auxílio Financeiro para concessão de bolsa em virtude de contratação de vaga de trainee para pesquisa de inovação na gestão pública na área gestão de frotas - Descentralização à FAPES</t>
  </si>
  <si>
    <t>Auxílio Financeiro para concessão de bolsa de Gestão da Inovação em Políticas Públicas - Descentralização à FAPES</t>
  </si>
  <si>
    <t>Auxílio Financeiro para concessão de bolsa em virtude de contratação de vaga de trainee para pesquisa de inovação na gestão pública na área de gestão de contratos - Descentralização à FAPES</t>
  </si>
  <si>
    <t>2328 - Serviços de Atendimento ao Cidadão</t>
  </si>
  <si>
    <t>000521 - Manutenção da Central de Atendimento Integrado - Rede Faça Fácil - Unidade de Cariacica</t>
  </si>
  <si>
    <t>Contrato de gestão de facilites para operação, gestão e manutenção da Unidade Fixa do Faça Fácil de Cariacica</t>
  </si>
  <si>
    <t>Auxílio Financeiro para concessão de bolsa em virtude de contratação de vaga de trainee para pesquisa de inovação na gestão pública na área de licitações - Descentralização à FAPES</t>
  </si>
  <si>
    <t>Empresas Credenciadas de Avaliação - Despesa com Honorários</t>
  </si>
  <si>
    <t>Empresas Credenciadas de Avaliação - Despesa com Deslocamento</t>
  </si>
  <si>
    <t>Filiação junto à Associação Brasileira de Normas Técnicas - ABNT</t>
  </si>
  <si>
    <t>Aquisição de normas técnicas junto à ABNT</t>
  </si>
  <si>
    <t>003239 - INOVA SEGER</t>
  </si>
  <si>
    <t>Auxílio financeiro para elaboração, planejamento, execução, monitoramento e avaliação de Programa INOVA SEGER: LABORATÓRIO DE GESTÃO DE ENERGIAS - projetos de pesquisa, inovação, desenvolvimento e extensão tecnológica em projetos de eficiência energética (energia fotovoltaica, migração para o mercado livre de energia, revisão tarifária, etc.) via Descentralização à FAPES</t>
  </si>
  <si>
    <t>Despesas com Imóveis Desocupados - Serviços de Roçagem e Limpeza de Terrenos, Cercamento, Aquisição e instalação de placas de indentificação de imóves do Governo do Estado</t>
  </si>
  <si>
    <t>Despesas com Imóveis Desocupados - obras de engenharia para estabilização de imoveis para manutenção preventiva e corretiva</t>
  </si>
  <si>
    <t>Licenciamento de Softwares de projetos de engenharia, arquitetura e gestão de projetos e obras de engenharia (SketchUp, MS Project, Revit, etc.)</t>
  </si>
  <si>
    <t xml:space="preserve">Aquisição de licença de uso permanente de software de avaliação imobiliária </t>
  </si>
  <si>
    <t>Aquisição de assinatura de permissão de acesso de serviço agregador de ferramentas de inteligência artificial generativa</t>
  </si>
  <si>
    <t>000788 - Gestão do Patrimônio Público Estadual - Bens Móveis</t>
  </si>
  <si>
    <t>Depósito de Inservíveis - Locação de Galpão para abrigar o Almoxarifado de Inservíveis e Arquivo Geral da SEGER</t>
  </si>
  <si>
    <t>Depósito de Inservíveis - Despesa com Fornecimento de Água e Esgoto do Galpão</t>
  </si>
  <si>
    <t>Depósito de Inservíveis - Despesa com Fornecimento de Energia Elétrica do Galpão</t>
  </si>
  <si>
    <t>Depósito de Inservíveis - Despesa com Serviços de Consertos</t>
  </si>
  <si>
    <t>Auxílio financeiro para execução do Projeto de Suprimentos, no Programa INOVA SEGER - Descenralização FAPES</t>
  </si>
  <si>
    <t>Auxílio Financeiro para concessão de bolsa em virtude de contratação de vaga de trainee para pesquisa de inovação na gestão pública na área de planejamento de contratações - Descentralização à FAPES</t>
  </si>
  <si>
    <t>002914 - Novo Sistema de Gestão Administrativa</t>
  </si>
  <si>
    <t>SIADES - Sustentação tecnológica pelo prazo de 60 (sessenta) meses contemplando a manutenção contínua (corretiva, adaptativa e preventiva), a disponibilização/atualização de cursos de capacitação funcional em formato autoinstrucional, e atendimento de suporte técnico completo (nível 1, 2 e 3)</t>
  </si>
  <si>
    <t>SIADES - Manutenção evolutiva em projetos sob demanda</t>
  </si>
  <si>
    <t>002915 - Inteligência Analítica - SAS</t>
  </si>
  <si>
    <t>SAS, Cloudera e o Kubernetes, Harbor e Rancher - Serviço de suporte técnico complementar com sustentação operacional</t>
  </si>
  <si>
    <t>Auxílio financeiro para bolsistas no Projeto SmartGovES - Governo inteligente e digital no Estado do Espírito Santo, no Programa INOVA SEGER</t>
  </si>
  <si>
    <t>Auxílio Financeiro para concessão de bolsa em virtude de contratação de vaga de trainee para pesquisa de inovação na gestão pública na área de gestão de sistemas - Descentralização à FAPES</t>
  </si>
  <si>
    <t>Serviços de Impressão com Fornecimento de Equipamentos, Insumos (exceto papel), Manutenção e Assistência Técnica, Treinamento e Solução para Monitoramento, Gestão e Bilhetagem dos Serviços.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</si>
  <si>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Locação de mão de obra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</si>
  <si>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UST</t>
  </si>
  <si>
    <t>Contratação de empresa especializada na prestação de serviços de suporte técnico, operação, manutenção preventiva e corretiva com fornecimento de peças e materiais para a Central Privada de Comutação Telefônica (CPCT) – PABX, provida de tecnologia TDM/IP, analógica, digital e IP.</t>
  </si>
  <si>
    <t>Aquisição de ferramentas e insumos para TIC</t>
  </si>
  <si>
    <t>0101/2026</t>
  </si>
  <si>
    <t>PEDRO HENRIQUE CASALECCHI BORTOLETTO - GESTOR</t>
  </si>
  <si>
    <t xml:space="preserve"> Resolução CCAF nº 192, 07/12/2017. LC nº 964/2021 e Dec. nº 1.459-R, 10/03/2005. 
Vaga de Trainee existente</t>
  </si>
  <si>
    <t>RUBIA PEREIRA SIMONASSI - FISCAL</t>
  </si>
  <si>
    <t>CECILIA LUCIA DE SIQUEIRA DIAS - GESTORA</t>
  </si>
  <si>
    <t>RENATO BERTOLO - FISCAL</t>
  </si>
  <si>
    <t>DANIEL LOPES DA COSTA - FISCAL</t>
  </si>
  <si>
    <t>GUILHERME DE FARIA BORBOREMA, ROSIMERIA COUTINHO RODRIGUES E SAMARA DE JESUS PEREIRA - COMISSÃO DE FISCALIZAÇÃO</t>
  </si>
  <si>
    <t>MARCIA DOS SANTOS - FISCAL</t>
  </si>
  <si>
    <t>CRISTIANE LOPES DA SILVA SANTOS - FISCAL</t>
  </si>
  <si>
    <t>MARIA EMILIA NERY VALADÃO - FISCAL</t>
  </si>
  <si>
    <t>ERICK NASCIMENTO BORGES - FISCAL</t>
  </si>
  <si>
    <t>ALESSANDRO COSTA SCHIMITEL - FISCAL</t>
  </si>
  <si>
    <t>JOSIANE BIANCHI SUZANA - FISCAL</t>
  </si>
  <si>
    <t>ROSIMERIA COUTINHO RODRIGUES - FISCAL</t>
  </si>
  <si>
    <t>SAMARA DE JESUS PEREIRA, CECILIA LUCIA DE SIQUEIRA DIAS E RÚBIA PEREIRA SIMONASSI - COMISSÃO GESTORA</t>
  </si>
  <si>
    <t xml:space="preserve"> Resolução CCAF nº 192, 07/12/2017. LC nº 964/2021 e Dec. nº 1.459-R, 10/03/2005. 
Nova Contratação de Trainee</t>
  </si>
  <si>
    <t>ANA VANESSA MESSIAS MELLO - GESTORA</t>
  </si>
  <si>
    <t xml:space="preserve"> Resolução CCAF nº 192, 07/12/2017. LC nº 964/2021 e Dec. nº 1.459-R, 10/03/2005. 
Substituição de Trainee</t>
  </si>
  <si>
    <t>MARIANE CRISTINE DA CONCEICAO RODRIGUES - AGENTE DE CONTRATAÇÃO</t>
  </si>
  <si>
    <t>JULES RENATO VIANA CARNEIRO - GESTOR DO PROJETO</t>
  </si>
  <si>
    <t xml:space="preserve"> Resolução CCAF nº 346, 23/09/2024, Resolução CCAF nº 122, 18/12/2014 e Resolução CCAF nº 013, de 13/04/2009.
Auxílio INOVA SEGER</t>
  </si>
  <si>
    <t>CHRISTIANE GIMENES WIGNERON - GESTORA DE CONTRATO</t>
  </si>
  <si>
    <t>CAROLINA BRAGATTO DAL PIAZ – GESTORA DO PROJETO</t>
  </si>
  <si>
    <t>VICTOR RODRIGUES DALVI, ARIANE TEREZINHA PIN JACINTO MANSUR, DIEGO DE OLIVEIRA ROCHA E GOR ENDLICH MARINS - COMISSÃO GESTORA</t>
  </si>
  <si>
    <t>LUIZ FELIPE PIMENTA GRAMELISCH - AGENTE DE CONTRATAÇÃO</t>
  </si>
  <si>
    <t>GLORIETE MARIA DOS SANTOS ALMEIDA - AGENTE DE CONTRATAÇÃO</t>
  </si>
  <si>
    <t>GUSTAVO CASTRO TEIXEIRA - GESTOR DO PROJETO</t>
  </si>
  <si>
    <t>CID PAULO LEAL JUNIOR - GESTOR</t>
  </si>
  <si>
    <t>4250 - Gestão e Desenvolvimento de Recursos Humanos</t>
  </si>
  <si>
    <t>001686 - Modernização do Programa Jovens Valores</t>
  </si>
  <si>
    <t>Contratação de Agente de Integração para o Programa Jovens Valores</t>
  </si>
  <si>
    <t>Afiliação anual à Associação Brasileira de Recursos Humanos - ABRH/ES</t>
  </si>
  <si>
    <t>002901 - Saúde e Segurança do Trabalho do Servidor</t>
  </si>
  <si>
    <t>001687 - Qualivida</t>
  </si>
  <si>
    <t>Aquisição de materiais para as ações do QUALIVIDA: tubos de sementes de mostarda, placas de plásticos, pinças, estiletes, esparadrapos, materiais de papelaria, tecidos, etc)</t>
  </si>
  <si>
    <t>Serviços de calibração de equipamentos de medição</t>
  </si>
  <si>
    <t>2095 - Remuneração de Pessoal Ativo e Encargos Sociais</t>
  </si>
  <si>
    <t>Vale Transporte - Servidores e Estagiários - GVBUS</t>
  </si>
  <si>
    <t>Recarga de Cartão de Serviço Extra - GVBUS</t>
  </si>
  <si>
    <t>Vale Transporte - Viação Alvorada</t>
  </si>
  <si>
    <t>002912 - Novo Sistema de Gestão de Pessoas</t>
  </si>
  <si>
    <t>Implantação do novo sistema de gestão de pessoas</t>
  </si>
  <si>
    <t>BASE DE CLACULO 2026: JANEIRO, valor de 1 bolsa de trainee de R$ 4.000,00 e 1 Auxílio Moradia de R$ 4.000,00 que é concedido no 1º mês do contrato via Termo de Outorga, TOTALIZANDO R$ 8.000,00 PRA JANEIRO. OUTUBRO (SEMANA DA INOVAÇÃO): valor de 1 bolsa de trainee de R$ 4.000,00. Mais DIÁRIA DE R$ 380,00 para 4 dias = R$ 1.520,00. MAIS 20% de ajuda de deslocamento, R$ 304,00. MAIS passagem aérea de ida e volta pra BRASÍLIA DE R$ 1.700,00. TOTALIZANDO R$ 7.524,00 PARA OUTUBRO. E DEMAIS MESES, R$ 4.000,00 MÊS PARA 1 BOLSA DE TRAINEE. OBS: BASE DE CALCULO 2027, PARA O 2º ANO DO TERMO DE OUTORGA: JANEIRO, valor de 1 bolsa de trainee de R$ 5,500,00 , TOTALIZANDO R$ 5.500,00 PRA JANEIRO. OUTUBRO (SEMANA DA INOVAÇÃO): valor de 1 bolsa de trainee de R$ 5.500,00. Mais DIÁRIA DE R$ 380,00 para 4 dias  = R$ 1.520,00. MAIS 20% de ajuda de descolocamento sob valor de diária, R$ 304,00. MAIS passagem aérea de ida e volta pra BRASÍLIA DE R$ 1.700,00. TOTALIZANDO R$ 9.024,00 PARA OUTUBRO. E DEMAIS MESES, R$ 5.5000,00 MÊS PARA 1 BOLSA DE TRAINEE.</t>
  </si>
  <si>
    <t>KARLA MENDONÇA MEDEIROS, ANA CLAUDIA PASSOS SANTOS SILVA E SABRINA KEILLA MARCONDES AZEVEDO - COMISSÃO GESTORA</t>
  </si>
  <si>
    <t>Filiação anual</t>
  </si>
  <si>
    <t>JABES DE ALMEIDA ALVES - AGENTE DE CONTRATAÇÃO</t>
  </si>
  <si>
    <t>FERNANDA LÍRIO COUTINHO - GESTORA</t>
  </si>
  <si>
    <t>001005 - E-Docs nos Municípios</t>
  </si>
  <si>
    <t>001726 - LAB.ges - Laboratório de Inovação na Gestão</t>
  </si>
  <si>
    <t>003069 - Startup-ES</t>
  </si>
  <si>
    <t>Auxílio Financeiro para a concessão de bolsas, auxílios deslocamento, diárias e passagens (Trainees) para Descentralizar à FAPES</t>
  </si>
  <si>
    <t>Aquisição de material para oficinas e prototipação: cartolinas, pos-it, canetinhas, etc</t>
  </si>
  <si>
    <t>Contratação de licença dos seguintes softwares para desenvolvimento do projeto StartupES e dos trabalhos da GIG: ChatGPT.</t>
  </si>
  <si>
    <t>Contratação de licença dos seguintes softwares para desenvolvimento do projeto StartupES: Jotform, Trello,Mail Chimp e Mlabs</t>
  </si>
  <si>
    <t>Contratação de licença dos seguintes softwares para desenvolvimento do projeto StartupES e dos trabalhos do LAB.ges: Figma</t>
  </si>
  <si>
    <t xml:space="preserve">Contratação de 03 licenças do software Abode Creative Cloud objetivando a realização de serviços de publicidade para atender à SUBGES </t>
  </si>
  <si>
    <t>INOVA SEGER - Solucionática/Comunicação cidadã: Aporte financeiro para subsidiar o desenvolvimento das ações estratégicas vinculadas ao LAB.ges e ao Prêmio Inoves, no âmbito do Programa INOVA SEGER, com foco em pesquisa, inovação, desenvolvimento e extensão tecnológica, envolvendo os projetos de testes de solução (solucionática) e estratégias de comunicação cidadã a serem regulamentadas em nova legislação.</t>
  </si>
  <si>
    <t>Auxílio Financeiro para a concessão de bolsas e diárias vinculadas ao StartupES (já implementadas) para Descentralizar à FAPES</t>
  </si>
  <si>
    <t>Contratação de docente em virtude de descentralizações para realização de cursos pela ESESP - Implantação do sistema e-Docs nos municípios</t>
  </si>
  <si>
    <t>Contratação de docente assistente em virtude de descentralizações para realização de cursos pela ESESP - Implantação do sistema e-Docs nos municípios</t>
  </si>
  <si>
    <t>Obrigações Patronais sobre contratação de docentes em virtude de descentralizações para realização de cursos pela ESESP - Implantação do sistema e-Docs nos municípios</t>
  </si>
  <si>
    <t>002916 - Faça + Fácil</t>
  </si>
  <si>
    <t xml:space="preserve">Locação de totens de autoatendimento para acesso aos serviços públicos digitais prestados pelo Governo do Estado do Espírito Santo através do Portal Inteligente - Pojeto estratégico Faça + Fácil </t>
  </si>
  <si>
    <t>Contratação de licença dos seguintes softwares para desenvolvimento do projeto e-Docs nos municípios e dos trabalhos da GPP: Jotforms e Trello.</t>
  </si>
  <si>
    <t>Contratação de licença dos seguintes softwares para desenvolvimento do projeto e-Docs nos municípios e dos trabalhos da GPP: Figma</t>
  </si>
  <si>
    <t>Renovação de licenças do software Abode Creative Cloud objetivando a realização de serviços de publicidade para atender à SUBGES</t>
  </si>
  <si>
    <t>Auxílio Financeiro para a concessão de diárias e passagens para operacionalizar a implantação do E-docs em 6 municípios (sendo 4 diárias no mínimo por município)  vinculado ao trabalho do bolsista do StartupES para Descentralizar à FAPES</t>
  </si>
  <si>
    <t>NARA FALQUETO CALIMAN - GESTORA</t>
  </si>
  <si>
    <t>Recursos de complementação das bolsas que operacionalizam o StartupES até o fim de 2026.</t>
  </si>
  <si>
    <t>Percentual de 20% a título de INSS Patronal sobre a contratação de docente.</t>
  </si>
  <si>
    <t>CLAUDIO PAIVA CAMPOS - GESTOR</t>
  </si>
  <si>
    <t>Auxílio Financeiro para concessão de bolsa em virtude de contratação de vaga de trainee para pesquisa de inovação na gestão pública na área de gestão de pessoas - Descentralização à FAPES</t>
  </si>
  <si>
    <t>Auxílio Financeiro para concessão de bolsa em virtude de contratação de vaga de trainee para pesquisa de inovação na gestão pública na área de gestão de almoxarifado e patrimônio - Descentralização à FAPES</t>
  </si>
  <si>
    <t xml:space="preserve"> Resolução CCAF nº 346, 23/09/2024, Resolução CCAF nº 122, 18/12/2014 e Resolução CCAF nº 013, de 13/04/2009.
Auxílio INOVA SEGER.
Ressalta-se que as demandas de desenvolvimento de estratatégias para aquisição de energia renovável (com ênfase no mercado livre de energia), análise tarigária e análise dos sistemas de geração de distrituição existentes já se ecnontram contratados com entregas em 2026</t>
  </si>
  <si>
    <t>003020 - Laboratório de Gestão de Energias</t>
  </si>
  <si>
    <t>Fonte</t>
  </si>
  <si>
    <t>GECEN</t>
  </si>
  <si>
    <t>Serviço de fornecimento de plataforma agregadora de pesquisa de transporte por aplicativo de passageiros</t>
  </si>
  <si>
    <t>1.500.000000</t>
  </si>
  <si>
    <t>1.704.000000</t>
  </si>
  <si>
    <t>1.500.900000</t>
  </si>
  <si>
    <t>1.704.900000</t>
  </si>
  <si>
    <t>003368 - Gestão de Compras Sustentáveis</t>
  </si>
  <si>
    <t>1.501.000000</t>
  </si>
  <si>
    <t>Contraprestações pecuniárias públicas para operação, gestão e manutenção da Unidade Fixa do Faça Fácil de Cariacica</t>
  </si>
  <si>
    <t xml:space="preserve">NELSON JORGE GARBINI DE MELLO - GESTOR </t>
  </si>
  <si>
    <t>001312 - Sistema Integrado de Administração de Recursos Humanos do Espírito Santo - GESIP</t>
  </si>
  <si>
    <t>GESIP</t>
  </si>
  <si>
    <t>GESIP - Serviços de Otimização e execução operacional do GESIP (parcela de suporte) para Descentralizar ao PRODEST</t>
  </si>
  <si>
    <t>GESIP - Serviços de Otimização e execução operacional do GESIP (parcela de renovação de softwares) para Descentralizar ao PRODEST</t>
  </si>
  <si>
    <t>GESIP - Serviços de Otimização e execução operacional do GESIP (parcela de apoio consultivo) para Descentralizar ao PRODEST</t>
  </si>
  <si>
    <t>SUBCEN</t>
  </si>
  <si>
    <t>Valor de Exercícios Vindouros</t>
  </si>
  <si>
    <t>Modalidade de Aplicação</t>
  </si>
  <si>
    <t>20 - Auxílio Financeiro a Pesquisadores</t>
  </si>
  <si>
    <t>39 - Outros Serviços de Terceiros - Pessoa</t>
  </si>
  <si>
    <t>37 - Locação de Mão-de-Obra</t>
  </si>
  <si>
    <t>33 - Passagens e Despesas com Locomoção</t>
  </si>
  <si>
    <t>30 - Material de Consumo</t>
  </si>
  <si>
    <t>40 - Serviços de Tecnologia da Informação</t>
  </si>
  <si>
    <t>92 - Despesas de Exercícios Anteriores</t>
  </si>
  <si>
    <t>51 - Obras e Instalações</t>
  </si>
  <si>
    <t>83 - Despesas Decorrentes de Contrato de P</t>
  </si>
  <si>
    <t>41 - Contribuições</t>
  </si>
  <si>
    <t>49 - Auxílio-Transporte</t>
  </si>
  <si>
    <t>36 - Outros Serviços de Terceiros - Pessoa</t>
  </si>
  <si>
    <t>47 - Obrigações Tributárias e Contributiva</t>
  </si>
  <si>
    <t>50 - Transferências a Instituições Privadas Sem Fins Lucrativos</t>
  </si>
  <si>
    <t>90 - Aplicações Diretas</t>
  </si>
  <si>
    <t>91 - Aplicação Direta Decorrente de Operação Entre Órgãos, Fundos e Entidades Integrantes dos Orçamentos Fiscal e da Seguridade Social</t>
  </si>
  <si>
    <t>67 - Execução de Contrato de Parceria Público-Privada - PPP</t>
  </si>
  <si>
    <t>3 - Despesas Correntes</t>
  </si>
  <si>
    <t>Categoria Econômica</t>
  </si>
  <si>
    <t>4 - Despesas de Capital</t>
  </si>
  <si>
    <t>Recursos de Caixa do Tesouro</t>
  </si>
  <si>
    <t>Recursos de Caixa do Tesouro - Contrapartida Estadual</t>
  </si>
  <si>
    <t>PLANO DE CONTRATAÇÕES ANUAL</t>
  </si>
  <si>
    <t>ÓRGÃO OU ENTIDADE:</t>
  </si>
  <si>
    <t>UNIDADE GESTORA:</t>
  </si>
  <si>
    <t>ÁREA RESPONSÁVEL PELA CONSOLIDAÇÃO:</t>
  </si>
  <si>
    <t>Gerência de Apoio à Gestão - GEAG</t>
  </si>
  <si>
    <t>CONTROLE DE VERSÃO:</t>
  </si>
  <si>
    <t>1ª (Original)</t>
  </si>
  <si>
    <t>DATA DA VERSÃO:</t>
  </si>
  <si>
    <t>Legenda:</t>
  </si>
  <si>
    <t>*</t>
  </si>
  <si>
    <t>Campos obrigatórios do PCA</t>
  </si>
  <si>
    <t>1 -</t>
  </si>
  <si>
    <t>Consideram-se "OUTRAS ALTERAÇÕES" os Reajustes, as Repactuações, as Revisões, Alterações Qualitativas ou Quantitativas de Objeto contratual que impactam no orçamento.  Sendo o prazo o início da sua vigência. Em caso de mais de um tipo de alteração, considerou-se o prazo inicial da primeira.</t>
  </si>
  <si>
    <t>2 -</t>
  </si>
  <si>
    <t>Os agentes de contratação aptos deste órgão são aqueles listados na Portaria SEGER nº 418-S, de 28/05/2024, publicada no D.O.E. em 29/05/2024, e alterações posteriores. Nos casos de despesas cuja designação do agente ainda não tenha sido formalizada, optou-se por informar no campo "AGENTE DE CONTRATAÇÃO OU FISCAL" a opção "A DEFINIR". À medida que as designações forem realizadas o presente PCA deverá ser atualizado.</t>
  </si>
  <si>
    <t>GRUPO DE NATUREZA DE DESPESA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</si>
  <si>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</si>
  <si>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</si>
  <si>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</si>
  <si>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</si>
  <si>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</si>
  <si>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</si>
  <si>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</si>
  <si>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TOTAL</t>
  </si>
  <si>
    <t>-</t>
  </si>
  <si>
    <t>31/04/2027</t>
  </si>
  <si>
    <t>31/06/2027</t>
  </si>
  <si>
    <t>Prazo de Prorrogação / Renovação</t>
  </si>
  <si>
    <t>Prazo de Outras Alterações</t>
  </si>
  <si>
    <t>Vigência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</si>
</sst>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sz val="9"/>
      <color theme="0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4"/>
      <color theme="0"/>
      <name val="Times New Roman"/>
      <family val="1"/>
    </font>
    <font>
      <sz val="9"/>
      <color theme="4" tint="-0.249977111117893"/>
      <name val="Times New Roman"/>
      <family val="1"/>
    </font>
    <font>
      <b/>
      <sz val="9"/>
      <color theme="4" tint="-0.249977111117893"/>
      <name val="Times New Roman"/>
      <family val="1"/>
    </font>
    <font>
      <sz val="10"/>
      <name val="Arial"/>
      <family val="2"/>
    </font>
    <font>
      <sz val="9"/>
      <color rgb="FFFF0000"/>
      <name val="Times New Roman"/>
      <family val="1"/>
    </font>
    <font>
      <b/>
      <sz val="9"/>
      <color theme="7" tint="0.59999389629810485"/>
      <name val="Times New Roman"/>
      <family val="1"/>
    </font>
    <font>
      <sz val="10"/>
      <color rgb="FF000000"/>
      <name val="Arial"/>
      <family val="2"/>
      <scheme val="minor"/>
    </font>
    <font>
      <sz val="9"/>
      <color theme="7" tint="0.59999389629810485"/>
      <name val="Times New Roman"/>
      <family val="1"/>
    </font>
    <font>
      <sz val="9"/>
      <color theme="7" tint="0.39997558519241921"/>
      <name val="Times New Roman"/>
      <family val="1"/>
    </font>
    <font>
      <b/>
      <sz val="10"/>
      <color theme="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9999"/>
        <bgColor rgb="FFD9D9D9"/>
      </patternFill>
    </fill>
    <fill>
      <patternFill patternType="solid">
        <fgColor rgb="FF009999"/>
        <bgColor rgb="FFB4C6E7"/>
      </patternFill>
    </fill>
    <fill>
      <patternFill patternType="solid">
        <fgColor rgb="FF009999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4" fillId="0" borderId="0" applyNumberFormat="0" applyFont="0" applyFill="0" applyBorder="0" applyAlignment="0" applyProtection="0"/>
    <xf numFmtId="0" fontId="1" fillId="0" borderId="0"/>
    <xf numFmtId="0" fontId="14" fillId="0" borderId="0"/>
    <xf numFmtId="0" fontId="14" fillId="0" borderId="0"/>
    <xf numFmtId="44" fontId="17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14" fontId="13" fillId="0" borderId="0" xfId="1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6" fillId="4" borderId="2" xfId="0" applyNumberFormat="1" applyFont="1" applyFill="1" applyBorder="1" applyAlignment="1">
      <alignment horizontal="center" vertical="center" wrapText="1"/>
    </xf>
    <xf numFmtId="14" fontId="16" fillId="3" borderId="2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43" fontId="7" fillId="5" borderId="1" xfId="0" applyNumberFormat="1" applyFont="1" applyFill="1" applyBorder="1" applyAlignment="1">
      <alignment horizontal="center" vertical="center" wrapText="1"/>
    </xf>
    <xf numFmtId="43" fontId="7" fillId="5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14" fontId="8" fillId="0" borderId="4" xfId="1" applyNumberFormat="1" applyFont="1" applyBorder="1" applyAlignment="1">
      <alignment horizontal="left" vertical="center" wrapText="1"/>
    </xf>
    <xf numFmtId="14" fontId="8" fillId="0" borderId="5" xfId="1" applyNumberFormat="1" applyFont="1" applyBorder="1" applyAlignment="1">
      <alignment horizontal="left" vertical="center" wrapText="1"/>
    </xf>
    <xf numFmtId="14" fontId="8" fillId="0" borderId="6" xfId="1" applyNumberFormat="1" applyFont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44" fontId="21" fillId="0" borderId="0" xfId="6" applyFont="1" applyAlignment="1">
      <alignment horizontal="justify" wrapText="1"/>
    </xf>
    <xf numFmtId="0" fontId="21" fillId="0" borderId="0" xfId="0" applyFont="1" applyAlignment="1">
      <alignment horizontal="justify" wrapText="1"/>
    </xf>
    <xf numFmtId="0" fontId="22" fillId="0" borderId="0" xfId="0" applyFont="1" applyAlignment="1">
      <alignment horizontal="justify" wrapText="1"/>
    </xf>
    <xf numFmtId="44" fontId="22" fillId="0" borderId="0" xfId="0" applyNumberFormat="1" applyFont="1" applyAlignment="1">
      <alignment horizontal="justify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8" fillId="0" borderId="7" xfId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7">
    <cellStyle name="Moeda" xfId="6" builtinId="4"/>
    <cellStyle name="Normal" xfId="0" builtinId="0"/>
    <cellStyle name="Normal 2" xfId="1" xr:uid="{00000000-0005-0000-0000-000003000000}"/>
    <cellStyle name="Normal 2 2" xfId="3" xr:uid="{00000000-0005-0000-0000-000004000000}"/>
    <cellStyle name="Normal 2 2 2" xfId="5" xr:uid="{B376B11B-BE75-4F83-9AC5-70327BEB2B8D}"/>
    <cellStyle name="Normal 3" xfId="2" xr:uid="{00000000-0005-0000-0000-000005000000}"/>
    <cellStyle name="Normal 4" xfId="4" xr:uid="{E4573C9F-B7B1-4A0D-80B9-C42FCFB4B4AF}"/>
  </cellStyles>
  <dxfs count="6"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9999"/>
      <color rgb="FFFFFFFF"/>
      <color rgb="FFBCD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PO/2026/2%20-%20LOA/Metas%20F&#237;sicas/Conclus&#227;o%20do%20PPA2024-2027/Conclus&#227;o%20do%20PPA2024-2027/280101/SUBAD/GECOR/PPA-2024-2027%20-%20SEGER%20-%20Proje&#231;&#227;o%20das%20Despesas%20-%20GEC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ticiana.zaupa\AppData\Local\Microsoft\Windows\INetCache\Content.Outlook\Y6MTLEM4\LOA-2020%20E%20PPA%202020-2023%20-%20280101%20-%20GECOR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MICRO\AppData\Local\Microsoft\Windows\Temporary%20Internet%20Files\Content.Outlook\GIC3PUE5\Vers&#227;o%20final%20LOA-2020%20E%20PPA%202020-2023%20-%20280101%20-%20NA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 2077"/>
      <sheetName val="AÇÃO 4251"/>
      <sheetName val="LISTAS"/>
    </sheetNames>
    <sheetDataSet>
      <sheetData sheetId="0" refreshError="1"/>
      <sheetData sheetId="1" refreshError="1"/>
      <sheetData sheetId="2">
        <row r="2">
          <cell r="Y2" t="str">
            <v>GERÊNCIA DE APOIO À GESTÃO-GEAG</v>
          </cell>
          <cell r="AB2" t="str">
            <v>GERÊNCIA DE PATRIMÔNIO ESTADUAL-GEPAE</v>
          </cell>
        </row>
        <row r="14">
          <cell r="R14" t="str">
            <v>GABINETE SUBAD</v>
          </cell>
          <cell r="Y14" t="str">
            <v>GEAG</v>
          </cell>
          <cell r="Z14" t="str">
            <v>GECOR</v>
          </cell>
          <cell r="AA14" t="str">
            <v>GECOV</v>
          </cell>
          <cell r="AB14" t="str">
            <v>GEPAE</v>
          </cell>
          <cell r="AC14" t="str">
            <v>NUINF</v>
          </cell>
          <cell r="AD14" t="str">
            <v>GELIC</v>
          </cell>
        </row>
        <row r="15">
          <cell r="Y15" t="str">
            <v>GA</v>
          </cell>
          <cell r="Z15" t="str">
            <v>SUCOD</v>
          </cell>
          <cell r="AA15" t="str">
            <v>SUBCONV</v>
          </cell>
          <cell r="AB15" t="str">
            <v>SUPAI</v>
          </cell>
          <cell r="AC15" t="str">
            <v>GESIS</v>
          </cell>
          <cell r="AD15" t="str">
            <v>SUCAF</v>
          </cell>
        </row>
        <row r="16">
          <cell r="Y16" t="str">
            <v>GFS</v>
          </cell>
          <cell r="Z16" t="str">
            <v>SUCOR</v>
          </cell>
          <cell r="AA16" t="str">
            <v>SUMAAIC</v>
          </cell>
          <cell r="AB16" t="str">
            <v>SUPAM</v>
          </cell>
          <cell r="AD16" t="str">
            <v>SUBCAM</v>
          </cell>
        </row>
        <row r="17">
          <cell r="Y17" t="str">
            <v>GPO</v>
          </cell>
          <cell r="AB17" t="str">
            <v>CAI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0"/>
      <sheetName val="DESC. DESPESA E VALOR - 2077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M8" t="str">
            <v>Certificação Digital</v>
          </cell>
        </row>
        <row r="9">
          <cell r="M9" t="str">
            <v>Eficiência Energética e Sustentabilidade</v>
          </cell>
        </row>
        <row r="10">
          <cell r="M10" t="str">
            <v>Frota e Deslocamento de Pessoas</v>
          </cell>
        </row>
        <row r="11">
          <cell r="M11" t="str">
            <v>Preços Referenciais (vigilância e limpeza)</v>
          </cell>
        </row>
        <row r="12">
          <cell r="M12" t="str">
            <v>Programa de Gestão Documental - PROGED</v>
          </cell>
        </row>
        <row r="13">
          <cell r="M13" t="str">
            <v>Serviços Terceirizados</v>
          </cell>
        </row>
        <row r="14">
          <cell r="M14" t="str">
            <v>Telefonia e Rede de Dados</v>
          </cell>
        </row>
        <row r="15">
          <cell r="M15" t="str">
            <v>Viagem Técnica/Palestrar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7"/>
      <sheetName val="DESC. DESPESA E VALOR - 4250"/>
      <sheetName val="LISTAS"/>
    </sheetNames>
    <sheetDataSet>
      <sheetData sheetId="0" refreshError="1"/>
      <sheetData sheetId="1" refreshError="1"/>
      <sheetData sheetId="2" refreshError="1"/>
      <sheetData sheetId="3">
        <row r="5">
          <cell r="M5" t="str">
            <v>Qualivida: Programa de Atenção à Saúde</v>
          </cell>
        </row>
        <row r="6">
          <cell r="M6" t="str">
            <v>Qualivida: Programa de Preparação para Aposentadoria</v>
          </cell>
        </row>
        <row r="7">
          <cell r="M7" t="str">
            <v>Qualivida: Programa de Educação Financeira</v>
          </cell>
        </row>
        <row r="8">
          <cell r="M8" t="str">
            <v>Qualivida: Sistema de Gestão de Qualidade de Vida</v>
          </cell>
        </row>
        <row r="9">
          <cell r="M9" t="str">
            <v>Viagem Técnica/Palestrar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689D-7EF1-432C-9245-A288FDEE937F}">
  <sheetPr>
    <outlinePr summaryBelow="0" summaryRight="0"/>
  </sheetPr>
  <dimension ref="B1:Z145"/>
  <sheetViews>
    <sheetView showGridLines="0" tabSelected="1" view="pageBreakPreview" topLeftCell="A133" zoomScaleNormal="80" zoomScaleSheetLayoutView="100" workbookViewId="0">
      <selection activeCell="W12" sqref="W12"/>
    </sheetView>
  </sheetViews>
  <sheetFormatPr defaultColWidth="12.5703125" defaultRowHeight="15.75" customHeight="1" x14ac:dyDescent="0.2"/>
  <cols>
    <col min="1" max="1" width="0.85546875" style="1" customWidth="1"/>
    <col min="2" max="2" width="17" style="28" customWidth="1"/>
    <col min="3" max="3" width="17.5703125" style="28" customWidth="1"/>
    <col min="4" max="4" width="16.28515625" style="28" customWidth="1"/>
    <col min="5" max="5" width="62.7109375" style="3" bestFit="1" customWidth="1"/>
    <col min="6" max="6" width="32.28515625" style="3" customWidth="1"/>
    <col min="7" max="8" width="26.5703125" style="3" customWidth="1"/>
    <col min="9" max="9" width="41.140625" style="3" customWidth="1"/>
    <col min="10" max="10" width="26.5703125" style="3" customWidth="1"/>
    <col min="11" max="11" width="14.85546875" style="28" customWidth="1"/>
    <col min="12" max="12" width="14.85546875" style="30" customWidth="1"/>
    <col min="13" max="13" width="27.85546875" style="28" customWidth="1"/>
    <col min="14" max="14" width="23.85546875" style="28" customWidth="1"/>
    <col min="15" max="15" width="110.28515625" style="3" customWidth="1"/>
    <col min="16" max="16" width="19" style="3" customWidth="1"/>
    <col min="17" max="17" width="14.85546875" style="12" customWidth="1"/>
    <col min="18" max="21" width="18.7109375" style="9" customWidth="1"/>
    <col min="22" max="22" width="17" style="37" customWidth="1"/>
    <col min="23" max="23" width="18.5703125" style="4" customWidth="1"/>
    <col min="24" max="24" width="45.42578125" style="3" customWidth="1"/>
    <col min="25" max="25" width="53.28515625" style="3" customWidth="1"/>
    <col min="26" max="16384" width="12.5703125" style="1"/>
  </cols>
  <sheetData>
    <row r="1" spans="2:26" ht="5.0999999999999996" customHeight="1" x14ac:dyDescent="0.2"/>
    <row r="2" spans="2:26" ht="21" customHeight="1" x14ac:dyDescent="0.2">
      <c r="B2" s="50" t="s">
        <v>293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41" t="s">
        <v>13</v>
      </c>
      <c r="Y2" s="41">
        <v>2026</v>
      </c>
    </row>
    <row r="3" spans="2:26" ht="12.75" x14ac:dyDescent="0.2">
      <c r="B3" s="3"/>
      <c r="C3" s="3"/>
      <c r="D3" s="3"/>
      <c r="K3" s="3"/>
      <c r="L3" s="3"/>
      <c r="M3" s="3"/>
      <c r="N3" s="3"/>
      <c r="O3" s="12"/>
      <c r="P3" s="9"/>
      <c r="Q3" s="10"/>
      <c r="R3" s="10"/>
      <c r="S3" s="10"/>
      <c r="T3" s="10"/>
      <c r="U3" s="10"/>
      <c r="V3" s="10"/>
      <c r="Z3" s="3"/>
    </row>
    <row r="4" spans="2:26" ht="15" customHeight="1" x14ac:dyDescent="0.2">
      <c r="B4" s="62" t="s">
        <v>294</v>
      </c>
      <c r="C4" s="62"/>
      <c r="D4" s="62"/>
      <c r="E4" s="63"/>
      <c r="F4" s="44" t="s">
        <v>11</v>
      </c>
      <c r="G4" s="45"/>
      <c r="H4" s="46"/>
      <c r="K4" s="3"/>
      <c r="L4" s="3"/>
      <c r="M4" s="3"/>
      <c r="N4" s="3"/>
      <c r="O4" s="12"/>
      <c r="P4" s="9"/>
      <c r="Q4" s="10"/>
      <c r="R4" s="10"/>
      <c r="S4" s="10"/>
      <c r="T4" s="10"/>
      <c r="U4" s="10"/>
      <c r="V4" s="11"/>
      <c r="X4" s="4"/>
      <c r="Y4" s="4"/>
      <c r="Z4" s="4"/>
    </row>
    <row r="5" spans="2:26" ht="5.0999999999999996" customHeight="1" x14ac:dyDescent="0.2">
      <c r="B5" s="64"/>
      <c r="C5" s="64"/>
      <c r="D5" s="64"/>
      <c r="E5" s="64"/>
      <c r="F5" s="42"/>
      <c r="G5" s="42"/>
      <c r="H5" s="42"/>
      <c r="I5" s="26"/>
      <c r="J5" s="26"/>
      <c r="K5" s="3"/>
      <c r="L5" s="3"/>
      <c r="M5" s="3"/>
      <c r="N5" s="3"/>
      <c r="O5" s="12"/>
      <c r="P5" s="9"/>
      <c r="Q5" s="10"/>
      <c r="R5" s="10"/>
      <c r="S5" s="10"/>
      <c r="T5" s="10"/>
      <c r="U5" s="10"/>
      <c r="V5" s="11"/>
      <c r="X5" s="4"/>
      <c r="Y5" s="4"/>
      <c r="Z5" s="4"/>
    </row>
    <row r="6" spans="2:26" ht="15" customHeight="1" x14ac:dyDescent="0.2">
      <c r="B6" s="62" t="s">
        <v>295</v>
      </c>
      <c r="C6" s="62"/>
      <c r="D6" s="62"/>
      <c r="E6" s="62"/>
      <c r="F6" s="44" t="s">
        <v>12</v>
      </c>
      <c r="G6" s="45"/>
      <c r="H6" s="46"/>
      <c r="K6" s="3"/>
      <c r="L6" s="3"/>
      <c r="M6" s="3"/>
      <c r="N6" s="3"/>
      <c r="O6" s="12"/>
      <c r="P6" s="9"/>
      <c r="Q6" s="10"/>
      <c r="R6" s="10"/>
      <c r="S6" s="10"/>
      <c r="T6" s="10"/>
      <c r="U6" s="10"/>
      <c r="V6" s="11"/>
      <c r="X6" s="4"/>
      <c r="Y6" s="4"/>
      <c r="Z6" s="4"/>
    </row>
    <row r="7" spans="2:26" ht="5.0999999999999996" customHeight="1" x14ac:dyDescent="0.2">
      <c r="B7" s="64"/>
      <c r="C7" s="64"/>
      <c r="D7" s="64"/>
      <c r="E7" s="64"/>
      <c r="F7" s="43"/>
      <c r="G7" s="43"/>
      <c r="H7" s="42"/>
      <c r="K7" s="3"/>
      <c r="L7" s="3"/>
      <c r="M7" s="3"/>
      <c r="N7" s="3"/>
      <c r="O7" s="12"/>
      <c r="P7" s="9"/>
      <c r="Q7" s="10"/>
      <c r="R7" s="10"/>
      <c r="S7" s="10"/>
      <c r="T7" s="10"/>
      <c r="U7" s="10"/>
      <c r="V7" s="11"/>
      <c r="X7" s="4"/>
      <c r="Y7" s="4"/>
      <c r="Z7" s="4"/>
    </row>
    <row r="8" spans="2:26" ht="12.75" customHeight="1" x14ac:dyDescent="0.2">
      <c r="B8" s="62" t="s">
        <v>296</v>
      </c>
      <c r="C8" s="62"/>
      <c r="D8" s="62"/>
      <c r="E8" s="62"/>
      <c r="F8" s="44" t="s">
        <v>297</v>
      </c>
      <c r="G8" s="45"/>
      <c r="H8" s="46"/>
      <c r="K8" s="3"/>
      <c r="L8" s="3"/>
      <c r="M8" s="3"/>
      <c r="N8" s="3"/>
      <c r="O8" s="12"/>
      <c r="P8" s="9"/>
      <c r="Q8" s="10"/>
      <c r="R8" s="10"/>
      <c r="S8" s="10"/>
      <c r="T8" s="10"/>
      <c r="U8" s="10"/>
      <c r="V8" s="10"/>
      <c r="X8" s="4"/>
      <c r="Y8" s="4"/>
      <c r="Z8" s="4"/>
    </row>
    <row r="9" spans="2:26" ht="5.0999999999999996" customHeight="1" x14ac:dyDescent="0.2">
      <c r="B9" s="65"/>
      <c r="C9" s="65"/>
      <c r="D9" s="65"/>
      <c r="E9" s="66"/>
      <c r="F9" s="42"/>
      <c r="G9" s="42"/>
      <c r="H9" s="42"/>
      <c r="K9" s="3"/>
      <c r="L9" s="3"/>
      <c r="M9" s="3"/>
      <c r="N9" s="3"/>
      <c r="O9" s="12"/>
      <c r="P9" s="9"/>
      <c r="Q9" s="10"/>
      <c r="R9" s="10"/>
      <c r="S9" s="10"/>
      <c r="T9" s="10"/>
      <c r="U9" s="10"/>
      <c r="V9" s="10"/>
      <c r="X9" s="4"/>
      <c r="Y9" s="4"/>
      <c r="Z9" s="4"/>
    </row>
    <row r="10" spans="2:26" ht="12.75" customHeight="1" x14ac:dyDescent="0.2">
      <c r="B10" s="62" t="s">
        <v>298</v>
      </c>
      <c r="C10" s="62"/>
      <c r="D10" s="62"/>
      <c r="E10" s="62"/>
      <c r="F10" s="44" t="s">
        <v>299</v>
      </c>
      <c r="G10" s="45"/>
      <c r="H10" s="46"/>
      <c r="K10" s="3"/>
      <c r="L10" s="3"/>
      <c r="M10" s="3"/>
      <c r="N10" s="3"/>
      <c r="O10" s="12"/>
      <c r="P10" s="9"/>
      <c r="Q10" s="10"/>
      <c r="R10" s="10"/>
      <c r="S10" s="10"/>
      <c r="T10" s="10"/>
      <c r="U10" s="10"/>
      <c r="V10" s="10"/>
      <c r="X10" s="4"/>
      <c r="Y10" s="4"/>
      <c r="Z10" s="4"/>
    </row>
    <row r="11" spans="2:26" ht="5.0999999999999996" customHeight="1" x14ac:dyDescent="0.2">
      <c r="B11" s="65"/>
      <c r="C11" s="65"/>
      <c r="D11" s="65"/>
      <c r="E11" s="66"/>
      <c r="F11" s="42"/>
      <c r="G11" s="42"/>
      <c r="H11" s="42"/>
      <c r="K11" s="3"/>
      <c r="L11" s="3"/>
      <c r="M11" s="3"/>
      <c r="N11" s="3"/>
      <c r="O11" s="12"/>
      <c r="P11" s="9"/>
      <c r="Q11" s="10"/>
      <c r="R11" s="10"/>
      <c r="S11" s="10"/>
      <c r="T11" s="10"/>
      <c r="U11" s="10"/>
      <c r="V11" s="10"/>
      <c r="X11" s="4"/>
      <c r="Y11" s="4"/>
      <c r="Z11" s="4"/>
    </row>
    <row r="12" spans="2:26" ht="12.75" customHeight="1" x14ac:dyDescent="0.2">
      <c r="B12" s="62" t="s">
        <v>300</v>
      </c>
      <c r="C12" s="62"/>
      <c r="D12" s="62"/>
      <c r="E12" s="62"/>
      <c r="F12" s="47">
        <v>45932</v>
      </c>
      <c r="G12" s="48"/>
      <c r="H12" s="49"/>
      <c r="K12" s="3"/>
      <c r="L12" s="3"/>
      <c r="M12" s="3"/>
      <c r="N12" s="3"/>
      <c r="O12" s="12"/>
      <c r="P12" s="9"/>
      <c r="Q12" s="10"/>
      <c r="R12" s="10"/>
      <c r="S12" s="10"/>
      <c r="T12" s="10"/>
      <c r="U12" s="10"/>
      <c r="V12" s="10"/>
      <c r="X12" s="4"/>
      <c r="Y12" s="4"/>
      <c r="Z12" s="4"/>
    </row>
    <row r="13" spans="2:26" ht="5.0999999999999996" customHeight="1" x14ac:dyDescent="0.2">
      <c r="B13" s="66"/>
      <c r="C13" s="66"/>
      <c r="D13" s="66"/>
      <c r="E13" s="66"/>
      <c r="K13" s="3"/>
      <c r="L13" s="3"/>
      <c r="M13" s="3"/>
      <c r="N13" s="3"/>
      <c r="O13" s="12"/>
      <c r="P13" s="9"/>
      <c r="Q13" s="10"/>
      <c r="R13" s="10"/>
      <c r="S13" s="10"/>
      <c r="T13" s="10"/>
      <c r="U13" s="10"/>
      <c r="V13" s="10"/>
      <c r="X13" s="4"/>
      <c r="Y13" s="4"/>
      <c r="Z13" s="4"/>
    </row>
    <row r="14" spans="2:26" ht="12.75" x14ac:dyDescent="0.2">
      <c r="B14" s="3"/>
      <c r="C14" s="3"/>
      <c r="D14" s="3"/>
      <c r="K14" s="3"/>
      <c r="L14" s="3"/>
      <c r="M14" s="3"/>
      <c r="N14" s="3"/>
      <c r="O14" s="12"/>
      <c r="P14" s="9"/>
      <c r="Q14" s="10"/>
      <c r="R14" s="10"/>
      <c r="S14" s="10"/>
      <c r="T14" s="10"/>
      <c r="U14" s="10"/>
      <c r="V14" s="10"/>
      <c r="X14" s="4"/>
      <c r="Y14" s="4"/>
      <c r="Z14" s="4"/>
    </row>
    <row r="15" spans="2:26" ht="12.75" x14ac:dyDescent="0.2"/>
    <row r="16" spans="2:26" ht="49.5" customHeight="1" x14ac:dyDescent="0.2">
      <c r="B16" s="31" t="s">
        <v>5</v>
      </c>
      <c r="C16" s="31" t="s">
        <v>3</v>
      </c>
      <c r="D16" s="33" t="s">
        <v>6</v>
      </c>
      <c r="E16" s="31" t="s">
        <v>76</v>
      </c>
      <c r="F16" s="31" t="s">
        <v>77</v>
      </c>
      <c r="G16" s="31" t="s">
        <v>289</v>
      </c>
      <c r="H16" s="33" t="s">
        <v>7</v>
      </c>
      <c r="I16" s="34" t="s">
        <v>270</v>
      </c>
      <c r="J16" s="33" t="s">
        <v>35</v>
      </c>
      <c r="K16" s="33" t="s">
        <v>10</v>
      </c>
      <c r="L16" s="33" t="s">
        <v>252</v>
      </c>
      <c r="M16" s="33" t="s">
        <v>0</v>
      </c>
      <c r="N16" s="33" t="s">
        <v>56</v>
      </c>
      <c r="O16" s="34" t="s">
        <v>58</v>
      </c>
      <c r="P16" s="33" t="s">
        <v>1</v>
      </c>
      <c r="Q16" s="35" t="s">
        <v>2</v>
      </c>
      <c r="R16" s="36" t="s">
        <v>57</v>
      </c>
      <c r="S16" s="61" t="s">
        <v>320</v>
      </c>
      <c r="T16" s="61" t="s">
        <v>321</v>
      </c>
      <c r="U16" s="61" t="s">
        <v>322</v>
      </c>
      <c r="V16" s="38" t="s">
        <v>59</v>
      </c>
      <c r="W16" s="32" t="s">
        <v>269</v>
      </c>
      <c r="X16" s="34" t="s">
        <v>4</v>
      </c>
      <c r="Y16" s="34" t="s">
        <v>38</v>
      </c>
    </row>
    <row r="17" spans="2:25" ht="39.950000000000003" customHeight="1" x14ac:dyDescent="0.2">
      <c r="B17" s="18" t="s">
        <v>42</v>
      </c>
      <c r="C17" s="18" t="s">
        <v>14</v>
      </c>
      <c r="D17" s="18" t="s">
        <v>14</v>
      </c>
      <c r="E17" s="6" t="s">
        <v>83</v>
      </c>
      <c r="F17" s="6" t="s">
        <v>84</v>
      </c>
      <c r="G17" s="6" t="s">
        <v>288</v>
      </c>
      <c r="H17" s="6" t="s">
        <v>8</v>
      </c>
      <c r="I17" s="6" t="s">
        <v>285</v>
      </c>
      <c r="J17" s="6" t="s">
        <v>271</v>
      </c>
      <c r="K17" s="18" t="s">
        <v>291</v>
      </c>
      <c r="L17" s="29" t="s">
        <v>255</v>
      </c>
      <c r="M17" s="18" t="s">
        <v>62</v>
      </c>
      <c r="N17" s="18" t="s">
        <v>66</v>
      </c>
      <c r="O17" s="6" t="s">
        <v>85</v>
      </c>
      <c r="P17" s="6" t="s">
        <v>45</v>
      </c>
      <c r="Q17" s="13">
        <v>1</v>
      </c>
      <c r="R17" s="8">
        <v>45839</v>
      </c>
      <c r="S17" s="8" t="s">
        <v>317</v>
      </c>
      <c r="T17" s="8" t="s">
        <v>317</v>
      </c>
      <c r="U17" s="8">
        <v>46387</v>
      </c>
      <c r="V17" s="39">
        <v>57000</v>
      </c>
      <c r="W17" s="7">
        <v>0</v>
      </c>
      <c r="X17" s="6" t="s">
        <v>177</v>
      </c>
      <c r="Y17" s="6" t="s">
        <v>178</v>
      </c>
    </row>
    <row r="18" spans="2:25" ht="39.950000000000003" customHeight="1" x14ac:dyDescent="0.2">
      <c r="B18" s="18" t="s">
        <v>42</v>
      </c>
      <c r="C18" s="18" t="s">
        <v>15</v>
      </c>
      <c r="D18" s="18" t="s">
        <v>29</v>
      </c>
      <c r="E18" s="6" t="s">
        <v>80</v>
      </c>
      <c r="F18" s="6" t="s">
        <v>78</v>
      </c>
      <c r="G18" s="6" t="s">
        <v>288</v>
      </c>
      <c r="H18" s="6" t="s">
        <v>8</v>
      </c>
      <c r="I18" s="6" t="s">
        <v>285</v>
      </c>
      <c r="J18" s="6" t="s">
        <v>272</v>
      </c>
      <c r="K18" s="18" t="s">
        <v>291</v>
      </c>
      <c r="L18" s="29" t="s">
        <v>255</v>
      </c>
      <c r="M18" s="18" t="s">
        <v>60</v>
      </c>
      <c r="N18" s="18" t="s">
        <v>70</v>
      </c>
      <c r="O18" s="6" t="s">
        <v>86</v>
      </c>
      <c r="P18" s="6" t="s">
        <v>53</v>
      </c>
      <c r="Q18" s="13">
        <v>1</v>
      </c>
      <c r="R18" s="8">
        <v>46023</v>
      </c>
      <c r="S18" s="8" t="s">
        <v>317</v>
      </c>
      <c r="T18" s="8" t="s">
        <v>317</v>
      </c>
      <c r="U18" s="8" t="s">
        <v>317</v>
      </c>
      <c r="V18" s="39">
        <v>452100</v>
      </c>
      <c r="W18" s="7">
        <v>0</v>
      </c>
      <c r="X18" s="6" t="s">
        <v>179</v>
      </c>
      <c r="Y18" s="6"/>
    </row>
    <row r="19" spans="2:25" ht="39.950000000000003" customHeight="1" x14ac:dyDescent="0.2">
      <c r="B19" s="18" t="s">
        <v>42</v>
      </c>
      <c r="C19" s="18" t="s">
        <v>15</v>
      </c>
      <c r="D19" s="18" t="s">
        <v>29</v>
      </c>
      <c r="E19" s="6" t="s">
        <v>80</v>
      </c>
      <c r="F19" s="6" t="s">
        <v>78</v>
      </c>
      <c r="G19" s="6" t="s">
        <v>288</v>
      </c>
      <c r="H19" s="6" t="s">
        <v>8</v>
      </c>
      <c r="I19" s="6" t="s">
        <v>286</v>
      </c>
      <c r="J19" s="6" t="s">
        <v>272</v>
      </c>
      <c r="K19" s="18" t="s">
        <v>291</v>
      </c>
      <c r="L19" s="29" t="s">
        <v>255</v>
      </c>
      <c r="M19" s="18" t="s">
        <v>62</v>
      </c>
      <c r="N19" s="18" t="s">
        <v>71</v>
      </c>
      <c r="O19" s="6" t="s">
        <v>88</v>
      </c>
      <c r="P19" s="6" t="s">
        <v>53</v>
      </c>
      <c r="Q19" s="13">
        <v>1</v>
      </c>
      <c r="R19" s="8">
        <v>44988</v>
      </c>
      <c r="S19" s="8" t="s">
        <v>317</v>
      </c>
      <c r="T19" s="8" t="s">
        <v>317</v>
      </c>
      <c r="U19" s="8">
        <v>46814</v>
      </c>
      <c r="V19" s="39">
        <v>1200000</v>
      </c>
      <c r="W19" s="7">
        <v>1560000</v>
      </c>
      <c r="X19" s="6" t="s">
        <v>180</v>
      </c>
      <c r="Y19" s="17"/>
    </row>
    <row r="20" spans="2:25" ht="39.950000000000003" customHeight="1" x14ac:dyDescent="0.2">
      <c r="B20" s="18" t="s">
        <v>42</v>
      </c>
      <c r="C20" s="18" t="s">
        <v>15</v>
      </c>
      <c r="D20" s="18" t="s">
        <v>29</v>
      </c>
      <c r="E20" s="6" t="s">
        <v>80</v>
      </c>
      <c r="F20" s="6" t="s">
        <v>78</v>
      </c>
      <c r="G20" s="6" t="s">
        <v>288</v>
      </c>
      <c r="H20" s="6" t="s">
        <v>8</v>
      </c>
      <c r="I20" s="6" t="s">
        <v>285</v>
      </c>
      <c r="J20" s="6" t="s">
        <v>272</v>
      </c>
      <c r="K20" s="18" t="s">
        <v>291</v>
      </c>
      <c r="L20" s="29" t="s">
        <v>255</v>
      </c>
      <c r="M20" s="18" t="s">
        <v>37</v>
      </c>
      <c r="N20" s="18" t="s">
        <v>68</v>
      </c>
      <c r="O20" s="6" t="s">
        <v>89</v>
      </c>
      <c r="P20" s="6" t="s">
        <v>49</v>
      </c>
      <c r="Q20" s="13">
        <v>12</v>
      </c>
      <c r="R20" s="8">
        <v>46144</v>
      </c>
      <c r="S20" s="8" t="s">
        <v>317</v>
      </c>
      <c r="T20" s="8" t="s">
        <v>317</v>
      </c>
      <c r="U20" s="8">
        <v>46509</v>
      </c>
      <c r="V20" s="39">
        <v>13600</v>
      </c>
      <c r="W20" s="7">
        <v>8500</v>
      </c>
      <c r="X20" s="6" t="s">
        <v>74</v>
      </c>
      <c r="Y20" s="6"/>
    </row>
    <row r="21" spans="2:25" ht="39.950000000000003" customHeight="1" x14ac:dyDescent="0.2">
      <c r="B21" s="18" t="s">
        <v>42</v>
      </c>
      <c r="C21" s="18" t="s">
        <v>15</v>
      </c>
      <c r="D21" s="18" t="s">
        <v>29</v>
      </c>
      <c r="E21" s="6" t="s">
        <v>80</v>
      </c>
      <c r="F21" s="6" t="s">
        <v>78</v>
      </c>
      <c r="G21" s="6" t="s">
        <v>288</v>
      </c>
      <c r="H21" s="6" t="s">
        <v>8</v>
      </c>
      <c r="I21" s="6" t="s">
        <v>285</v>
      </c>
      <c r="J21" s="6" t="s">
        <v>272</v>
      </c>
      <c r="K21" s="18" t="s">
        <v>291</v>
      </c>
      <c r="L21" s="29" t="s">
        <v>255</v>
      </c>
      <c r="M21" s="18" t="s">
        <v>62</v>
      </c>
      <c r="N21" s="18" t="s">
        <v>68</v>
      </c>
      <c r="O21" s="6" t="s">
        <v>90</v>
      </c>
      <c r="P21" s="6" t="s">
        <v>49</v>
      </c>
      <c r="Q21" s="13">
        <v>12</v>
      </c>
      <c r="R21" s="8">
        <v>45538</v>
      </c>
      <c r="S21" s="8">
        <v>46268</v>
      </c>
      <c r="T21" s="8" t="s">
        <v>317</v>
      </c>
      <c r="U21" s="8">
        <v>45902</v>
      </c>
      <c r="V21" s="39">
        <v>21600</v>
      </c>
      <c r="W21" s="7">
        <v>0</v>
      </c>
      <c r="X21" s="6" t="s">
        <v>181</v>
      </c>
      <c r="Y21" s="6"/>
    </row>
    <row r="22" spans="2:25" ht="39.950000000000003" customHeight="1" x14ac:dyDescent="0.2">
      <c r="B22" s="18" t="s">
        <v>42</v>
      </c>
      <c r="C22" s="18" t="s">
        <v>15</v>
      </c>
      <c r="D22" s="18" t="s">
        <v>29</v>
      </c>
      <c r="E22" s="6" t="s">
        <v>80</v>
      </c>
      <c r="F22" s="6" t="s">
        <v>78</v>
      </c>
      <c r="G22" s="6" t="s">
        <v>288</v>
      </c>
      <c r="H22" s="6" t="s">
        <v>8</v>
      </c>
      <c r="I22" s="6" t="s">
        <v>285</v>
      </c>
      <c r="J22" s="6" t="s">
        <v>272</v>
      </c>
      <c r="K22" s="18" t="s">
        <v>291</v>
      </c>
      <c r="L22" s="29" t="s">
        <v>255</v>
      </c>
      <c r="M22" s="18" t="s">
        <v>62</v>
      </c>
      <c r="N22" s="18" t="s">
        <v>70</v>
      </c>
      <c r="O22" s="6" t="s">
        <v>91</v>
      </c>
      <c r="P22" s="6" t="s">
        <v>53</v>
      </c>
      <c r="Q22" s="13">
        <v>1</v>
      </c>
      <c r="R22" s="8">
        <v>46023</v>
      </c>
      <c r="S22" s="8" t="s">
        <v>317</v>
      </c>
      <c r="T22" s="8" t="s">
        <v>317</v>
      </c>
      <c r="U22" s="8" t="s">
        <v>317</v>
      </c>
      <c r="V22" s="39">
        <v>411000</v>
      </c>
      <c r="W22" s="7">
        <v>0</v>
      </c>
      <c r="X22" s="6" t="s">
        <v>179</v>
      </c>
      <c r="Y22" s="6"/>
    </row>
    <row r="23" spans="2:25" ht="39.950000000000003" customHeight="1" x14ac:dyDescent="0.2">
      <c r="B23" s="18" t="s">
        <v>42</v>
      </c>
      <c r="C23" s="18" t="s">
        <v>15</v>
      </c>
      <c r="D23" s="18" t="s">
        <v>29</v>
      </c>
      <c r="E23" s="6" t="s">
        <v>80</v>
      </c>
      <c r="F23" s="6" t="s">
        <v>78</v>
      </c>
      <c r="G23" s="6" t="s">
        <v>288</v>
      </c>
      <c r="H23" s="6" t="s">
        <v>8</v>
      </c>
      <c r="I23" s="6" t="s">
        <v>285</v>
      </c>
      <c r="J23" s="6" t="s">
        <v>272</v>
      </c>
      <c r="K23" s="18" t="s">
        <v>291</v>
      </c>
      <c r="L23" s="29" t="s">
        <v>255</v>
      </c>
      <c r="M23" s="18" t="s">
        <v>62</v>
      </c>
      <c r="N23" s="18" t="s">
        <v>70</v>
      </c>
      <c r="O23" s="6" t="s">
        <v>92</v>
      </c>
      <c r="P23" s="6" t="s">
        <v>53</v>
      </c>
      <c r="Q23" s="13">
        <v>1</v>
      </c>
      <c r="R23" s="8">
        <v>46023</v>
      </c>
      <c r="S23" s="8" t="s">
        <v>317</v>
      </c>
      <c r="T23" s="8" t="s">
        <v>317</v>
      </c>
      <c r="U23" s="8" t="s">
        <v>317</v>
      </c>
      <c r="V23" s="39">
        <v>149000</v>
      </c>
      <c r="W23" s="7">
        <v>0</v>
      </c>
      <c r="X23" s="6" t="s">
        <v>179</v>
      </c>
      <c r="Y23" s="6"/>
    </row>
    <row r="24" spans="2:25" ht="39.950000000000003" customHeight="1" x14ac:dyDescent="0.2">
      <c r="B24" s="18" t="s">
        <v>42</v>
      </c>
      <c r="C24" s="18" t="s">
        <v>15</v>
      </c>
      <c r="D24" s="18" t="s">
        <v>29</v>
      </c>
      <c r="E24" s="6" t="s">
        <v>80</v>
      </c>
      <c r="F24" s="6" t="s">
        <v>78</v>
      </c>
      <c r="G24" s="6" t="s">
        <v>288</v>
      </c>
      <c r="H24" s="6" t="s">
        <v>8</v>
      </c>
      <c r="I24" s="6" t="s">
        <v>285</v>
      </c>
      <c r="J24" s="6" t="s">
        <v>272</v>
      </c>
      <c r="K24" s="18" t="s">
        <v>291</v>
      </c>
      <c r="L24" s="29" t="s">
        <v>255</v>
      </c>
      <c r="M24" s="18" t="s">
        <v>62</v>
      </c>
      <c r="N24" s="18" t="s">
        <v>70</v>
      </c>
      <c r="O24" s="6" t="s">
        <v>93</v>
      </c>
      <c r="P24" s="6" t="s">
        <v>53</v>
      </c>
      <c r="Q24" s="13">
        <v>1</v>
      </c>
      <c r="R24" s="8">
        <v>46023</v>
      </c>
      <c r="S24" s="8" t="s">
        <v>317</v>
      </c>
      <c r="T24" s="8" t="s">
        <v>317</v>
      </c>
      <c r="U24" s="8" t="s">
        <v>317</v>
      </c>
      <c r="V24" s="39">
        <v>163900</v>
      </c>
      <c r="W24" s="7">
        <v>0</v>
      </c>
      <c r="X24" s="6" t="s">
        <v>179</v>
      </c>
      <c r="Y24" s="6"/>
    </row>
    <row r="25" spans="2:25" ht="39.950000000000003" customHeight="1" x14ac:dyDescent="0.2">
      <c r="B25" s="18" t="s">
        <v>42</v>
      </c>
      <c r="C25" s="18" t="s">
        <v>15</v>
      </c>
      <c r="D25" s="18" t="s">
        <v>29</v>
      </c>
      <c r="E25" s="6" t="s">
        <v>80</v>
      </c>
      <c r="F25" s="6" t="s">
        <v>78</v>
      </c>
      <c r="G25" s="6" t="s">
        <v>288</v>
      </c>
      <c r="H25" s="6" t="s">
        <v>8</v>
      </c>
      <c r="I25" s="6" t="s">
        <v>285</v>
      </c>
      <c r="J25" s="6" t="s">
        <v>272</v>
      </c>
      <c r="K25" s="18" t="s">
        <v>291</v>
      </c>
      <c r="L25" s="29" t="s">
        <v>255</v>
      </c>
      <c r="M25" s="18" t="s">
        <v>37</v>
      </c>
      <c r="N25" s="18" t="s">
        <v>70</v>
      </c>
      <c r="O25" s="6" t="s">
        <v>94</v>
      </c>
      <c r="P25" s="6" t="s">
        <v>53</v>
      </c>
      <c r="Q25" s="13">
        <v>1</v>
      </c>
      <c r="R25" s="8">
        <v>46113</v>
      </c>
      <c r="S25" s="8" t="s">
        <v>317</v>
      </c>
      <c r="T25" s="8" t="s">
        <v>317</v>
      </c>
      <c r="U25" s="8" t="s">
        <v>317</v>
      </c>
      <c r="V25" s="39">
        <v>3000</v>
      </c>
      <c r="W25" s="7">
        <v>0</v>
      </c>
      <c r="X25" s="6" t="s">
        <v>182</v>
      </c>
      <c r="Y25" s="6"/>
    </row>
    <row r="26" spans="2:25" ht="39.950000000000003" customHeight="1" x14ac:dyDescent="0.2">
      <c r="B26" s="18" t="s">
        <v>42</v>
      </c>
      <c r="C26" s="18" t="s">
        <v>15</v>
      </c>
      <c r="D26" s="18" t="s">
        <v>29</v>
      </c>
      <c r="E26" s="6" t="s">
        <v>80</v>
      </c>
      <c r="F26" s="6" t="s">
        <v>95</v>
      </c>
      <c r="G26" s="6" t="s">
        <v>288</v>
      </c>
      <c r="H26" s="6" t="s">
        <v>8</v>
      </c>
      <c r="I26" s="6" t="s">
        <v>285</v>
      </c>
      <c r="J26" s="6" t="s">
        <v>273</v>
      </c>
      <c r="K26" s="18" t="s">
        <v>291</v>
      </c>
      <c r="L26" s="29" t="s">
        <v>255</v>
      </c>
      <c r="M26" s="18" t="s">
        <v>62</v>
      </c>
      <c r="N26" s="18" t="s">
        <v>71</v>
      </c>
      <c r="O26" s="18" t="s">
        <v>96</v>
      </c>
      <c r="P26" s="6" t="s">
        <v>52</v>
      </c>
      <c r="Q26" s="13">
        <v>77</v>
      </c>
      <c r="R26" s="8">
        <v>45210</v>
      </c>
      <c r="S26" s="8">
        <v>46064</v>
      </c>
      <c r="T26" s="8">
        <v>46023</v>
      </c>
      <c r="U26" s="8">
        <v>46793</v>
      </c>
      <c r="V26" s="39">
        <v>6048000</v>
      </c>
      <c r="W26" s="7">
        <v>7056000</v>
      </c>
      <c r="X26" s="6" t="s">
        <v>183</v>
      </c>
      <c r="Y26" s="6"/>
    </row>
    <row r="27" spans="2:25" ht="39.950000000000003" customHeight="1" x14ac:dyDescent="0.2">
      <c r="B27" s="18" t="s">
        <v>42</v>
      </c>
      <c r="C27" s="18" t="s">
        <v>15</v>
      </c>
      <c r="D27" s="18" t="s">
        <v>29</v>
      </c>
      <c r="E27" s="6" t="s">
        <v>80</v>
      </c>
      <c r="F27" s="6" t="s">
        <v>78</v>
      </c>
      <c r="G27" s="6" t="s">
        <v>288</v>
      </c>
      <c r="H27" s="6" t="s">
        <v>8</v>
      </c>
      <c r="I27" s="6" t="s">
        <v>285</v>
      </c>
      <c r="J27" s="6" t="s">
        <v>274</v>
      </c>
      <c r="K27" s="18" t="s">
        <v>291</v>
      </c>
      <c r="L27" s="29" t="s">
        <v>255</v>
      </c>
      <c r="M27" s="18" t="s">
        <v>62</v>
      </c>
      <c r="N27" s="18" t="s">
        <v>69</v>
      </c>
      <c r="O27" s="18" t="s">
        <v>97</v>
      </c>
      <c r="P27" s="6" t="s">
        <v>53</v>
      </c>
      <c r="Q27" s="13">
        <v>1</v>
      </c>
      <c r="R27" s="8">
        <v>45692</v>
      </c>
      <c r="S27" s="8">
        <v>46421</v>
      </c>
      <c r="T27" s="8" t="s">
        <v>317</v>
      </c>
      <c r="U27" s="8">
        <v>46420</v>
      </c>
      <c r="V27" s="39">
        <v>213088</v>
      </c>
      <c r="W27" s="7">
        <v>33087.490000000005</v>
      </c>
      <c r="X27" s="6" t="s">
        <v>73</v>
      </c>
      <c r="Y27" s="17"/>
    </row>
    <row r="28" spans="2:25" ht="39.950000000000003" customHeight="1" x14ac:dyDescent="0.2">
      <c r="B28" s="18" t="s">
        <v>42</v>
      </c>
      <c r="C28" s="18" t="s">
        <v>15</v>
      </c>
      <c r="D28" s="18" t="s">
        <v>29</v>
      </c>
      <c r="E28" s="6" t="s">
        <v>80</v>
      </c>
      <c r="F28" s="6" t="s">
        <v>78</v>
      </c>
      <c r="G28" s="6" t="s">
        <v>288</v>
      </c>
      <c r="H28" s="6" t="s">
        <v>8</v>
      </c>
      <c r="I28" s="6" t="s">
        <v>285</v>
      </c>
      <c r="J28" s="6" t="s">
        <v>272</v>
      </c>
      <c r="K28" s="18" t="s">
        <v>291</v>
      </c>
      <c r="L28" s="29" t="s">
        <v>255</v>
      </c>
      <c r="M28" s="18" t="s">
        <v>37</v>
      </c>
      <c r="N28" s="18" t="s">
        <v>70</v>
      </c>
      <c r="O28" s="18" t="s">
        <v>98</v>
      </c>
      <c r="P28" s="6" t="s">
        <v>49</v>
      </c>
      <c r="Q28" s="19">
        <v>8</v>
      </c>
      <c r="R28" s="8">
        <v>46143</v>
      </c>
      <c r="S28" s="8" t="s">
        <v>317</v>
      </c>
      <c r="T28" s="8" t="s">
        <v>317</v>
      </c>
      <c r="U28" s="8" t="s">
        <v>318</v>
      </c>
      <c r="V28" s="39">
        <v>41600</v>
      </c>
      <c r="W28" s="7">
        <v>20800</v>
      </c>
      <c r="X28" s="6" t="s">
        <v>74</v>
      </c>
      <c r="Y28" s="6"/>
    </row>
    <row r="29" spans="2:25" ht="39.950000000000003" customHeight="1" x14ac:dyDescent="0.2">
      <c r="B29" s="18" t="s">
        <v>42</v>
      </c>
      <c r="C29" s="18" t="s">
        <v>15</v>
      </c>
      <c r="D29" s="18" t="s">
        <v>29</v>
      </c>
      <c r="E29" s="6" t="s">
        <v>80</v>
      </c>
      <c r="F29" s="6" t="s">
        <v>78</v>
      </c>
      <c r="G29" s="6" t="s">
        <v>288</v>
      </c>
      <c r="H29" s="6" t="s">
        <v>8</v>
      </c>
      <c r="I29" s="6" t="s">
        <v>285</v>
      </c>
      <c r="J29" s="6" t="s">
        <v>274</v>
      </c>
      <c r="K29" s="18" t="s">
        <v>291</v>
      </c>
      <c r="L29" s="29" t="s">
        <v>255</v>
      </c>
      <c r="M29" s="18" t="s">
        <v>60</v>
      </c>
      <c r="N29" s="18" t="s">
        <v>63</v>
      </c>
      <c r="O29" s="18" t="s">
        <v>99</v>
      </c>
      <c r="P29" s="6" t="s">
        <v>43</v>
      </c>
      <c r="Q29" s="19">
        <v>1</v>
      </c>
      <c r="R29" s="8">
        <v>44548</v>
      </c>
      <c r="S29" s="8" t="s">
        <v>317</v>
      </c>
      <c r="T29" s="8" t="s">
        <v>317</v>
      </c>
      <c r="U29" s="8">
        <v>46006</v>
      </c>
      <c r="V29" s="39">
        <v>33372</v>
      </c>
      <c r="W29" s="7">
        <v>0</v>
      </c>
      <c r="X29" s="6" t="s">
        <v>185</v>
      </c>
      <c r="Y29" s="6"/>
    </row>
    <row r="30" spans="2:25" ht="39.950000000000003" customHeight="1" x14ac:dyDescent="0.2">
      <c r="B30" s="18" t="s">
        <v>42</v>
      </c>
      <c r="C30" s="18" t="s">
        <v>15</v>
      </c>
      <c r="D30" s="18" t="s">
        <v>29</v>
      </c>
      <c r="E30" s="6" t="s">
        <v>80</v>
      </c>
      <c r="F30" s="6" t="s">
        <v>78</v>
      </c>
      <c r="G30" s="6" t="s">
        <v>288</v>
      </c>
      <c r="H30" s="6" t="s">
        <v>8</v>
      </c>
      <c r="I30" s="6" t="s">
        <v>285</v>
      </c>
      <c r="J30" s="6" t="s">
        <v>274</v>
      </c>
      <c r="K30" s="18" t="s">
        <v>291</v>
      </c>
      <c r="L30" s="29" t="s">
        <v>255</v>
      </c>
      <c r="M30" s="18" t="s">
        <v>62</v>
      </c>
      <c r="N30" s="18" t="s">
        <v>63</v>
      </c>
      <c r="O30" s="18" t="s">
        <v>100</v>
      </c>
      <c r="P30" s="6" t="s">
        <v>43</v>
      </c>
      <c r="Q30" s="13">
        <v>2</v>
      </c>
      <c r="R30" s="8">
        <v>44657</v>
      </c>
      <c r="S30" s="8">
        <v>46118</v>
      </c>
      <c r="T30" s="8">
        <v>46082</v>
      </c>
      <c r="U30" s="8">
        <v>46117</v>
      </c>
      <c r="V30" s="39">
        <v>56013</v>
      </c>
      <c r="W30" s="7">
        <v>15284.22</v>
      </c>
      <c r="X30" s="6" t="s">
        <v>185</v>
      </c>
      <c r="Y30" s="6"/>
    </row>
    <row r="31" spans="2:25" ht="39.950000000000003" customHeight="1" x14ac:dyDescent="0.2">
      <c r="B31" s="18" t="s">
        <v>42</v>
      </c>
      <c r="C31" s="18" t="s">
        <v>15</v>
      </c>
      <c r="D31" s="18" t="s">
        <v>29</v>
      </c>
      <c r="E31" s="6" t="s">
        <v>80</v>
      </c>
      <c r="F31" s="6" t="s">
        <v>78</v>
      </c>
      <c r="G31" s="6" t="s">
        <v>288</v>
      </c>
      <c r="H31" s="6" t="s">
        <v>8</v>
      </c>
      <c r="I31" s="6" t="s">
        <v>285</v>
      </c>
      <c r="J31" s="6" t="s">
        <v>273</v>
      </c>
      <c r="K31" s="18" t="s">
        <v>291</v>
      </c>
      <c r="L31" s="29" t="s">
        <v>255</v>
      </c>
      <c r="M31" s="18" t="s">
        <v>62</v>
      </c>
      <c r="N31" s="18" t="s">
        <v>69</v>
      </c>
      <c r="O31" s="18" t="s">
        <v>101</v>
      </c>
      <c r="P31" s="6" t="s">
        <v>52</v>
      </c>
      <c r="Q31" s="13">
        <v>10</v>
      </c>
      <c r="R31" s="8">
        <v>45809</v>
      </c>
      <c r="S31" s="8">
        <v>46174</v>
      </c>
      <c r="T31" s="8">
        <v>46023</v>
      </c>
      <c r="U31" s="8">
        <v>46173</v>
      </c>
      <c r="V31" s="39">
        <v>1681996</v>
      </c>
      <c r="W31" s="7">
        <v>840998.05500000005</v>
      </c>
      <c r="X31" s="6" t="s">
        <v>74</v>
      </c>
      <c r="Y31" s="6"/>
    </row>
    <row r="32" spans="2:25" ht="39.950000000000003" customHeight="1" x14ac:dyDescent="0.2">
      <c r="B32" s="18" t="s">
        <v>42</v>
      </c>
      <c r="C32" s="18" t="s">
        <v>15</v>
      </c>
      <c r="D32" s="18" t="s">
        <v>29</v>
      </c>
      <c r="E32" s="6" t="s">
        <v>80</v>
      </c>
      <c r="F32" s="6" t="s">
        <v>78</v>
      </c>
      <c r="G32" s="6" t="s">
        <v>288</v>
      </c>
      <c r="H32" s="6" t="s">
        <v>8</v>
      </c>
      <c r="I32" s="6" t="s">
        <v>285</v>
      </c>
      <c r="J32" s="6" t="s">
        <v>272</v>
      </c>
      <c r="K32" s="18" t="s">
        <v>291</v>
      </c>
      <c r="L32" s="29" t="s">
        <v>255</v>
      </c>
      <c r="M32" s="18" t="s">
        <v>62</v>
      </c>
      <c r="N32" s="18" t="s">
        <v>70</v>
      </c>
      <c r="O32" s="18" t="s">
        <v>102</v>
      </c>
      <c r="P32" s="6" t="s">
        <v>46</v>
      </c>
      <c r="Q32" s="13">
        <v>300</v>
      </c>
      <c r="R32" s="8">
        <v>45381</v>
      </c>
      <c r="S32" s="8">
        <v>46111</v>
      </c>
      <c r="T32" s="8">
        <v>46111</v>
      </c>
      <c r="U32" s="8">
        <v>46110</v>
      </c>
      <c r="V32" s="39">
        <v>4853</v>
      </c>
      <c r="W32" s="7">
        <v>3835.6199999999994</v>
      </c>
      <c r="X32" s="6" t="s">
        <v>186</v>
      </c>
      <c r="Y32" s="17"/>
    </row>
    <row r="33" spans="2:25" ht="39.950000000000003" customHeight="1" x14ac:dyDescent="0.2">
      <c r="B33" s="18" t="s">
        <v>42</v>
      </c>
      <c r="C33" s="18" t="s">
        <v>15</v>
      </c>
      <c r="D33" s="18" t="s">
        <v>29</v>
      </c>
      <c r="E33" s="6" t="s">
        <v>80</v>
      </c>
      <c r="F33" s="6" t="s">
        <v>78</v>
      </c>
      <c r="G33" s="6" t="s">
        <v>288</v>
      </c>
      <c r="H33" s="6" t="s">
        <v>8</v>
      </c>
      <c r="I33" s="6" t="s">
        <v>285</v>
      </c>
      <c r="J33" s="6" t="s">
        <v>272</v>
      </c>
      <c r="K33" s="18" t="s">
        <v>291</v>
      </c>
      <c r="L33" s="29" t="s">
        <v>255</v>
      </c>
      <c r="M33" s="18" t="s">
        <v>62</v>
      </c>
      <c r="N33" s="18" t="s">
        <v>70</v>
      </c>
      <c r="O33" s="18" t="s">
        <v>103</v>
      </c>
      <c r="P33" s="6" t="s">
        <v>55</v>
      </c>
      <c r="Q33" s="19">
        <f>V33</f>
        <v>16255</v>
      </c>
      <c r="R33" s="8">
        <v>45268</v>
      </c>
      <c r="S33" s="8" t="s">
        <v>317</v>
      </c>
      <c r="T33" s="8">
        <v>45999</v>
      </c>
      <c r="U33" s="8">
        <v>45998</v>
      </c>
      <c r="V33" s="39">
        <v>16255</v>
      </c>
      <c r="W33" s="7">
        <v>0</v>
      </c>
      <c r="X33" s="6" t="s">
        <v>186</v>
      </c>
      <c r="Y33" s="6"/>
    </row>
    <row r="34" spans="2:25" ht="39.950000000000003" customHeight="1" x14ac:dyDescent="0.2">
      <c r="B34" s="18" t="s">
        <v>42</v>
      </c>
      <c r="C34" s="18" t="s">
        <v>15</v>
      </c>
      <c r="D34" s="18" t="s">
        <v>29</v>
      </c>
      <c r="E34" s="6" t="s">
        <v>80</v>
      </c>
      <c r="F34" s="6" t="s">
        <v>78</v>
      </c>
      <c r="G34" s="6" t="s">
        <v>288</v>
      </c>
      <c r="H34" s="6" t="s">
        <v>8</v>
      </c>
      <c r="I34" s="6" t="s">
        <v>285</v>
      </c>
      <c r="J34" s="6" t="s">
        <v>274</v>
      </c>
      <c r="K34" s="18" t="s">
        <v>291</v>
      </c>
      <c r="L34" s="29" t="s">
        <v>255</v>
      </c>
      <c r="M34" s="18" t="s">
        <v>37</v>
      </c>
      <c r="N34" s="18" t="s">
        <v>68</v>
      </c>
      <c r="O34" s="18" t="s">
        <v>104</v>
      </c>
      <c r="P34" s="6" t="s">
        <v>43</v>
      </c>
      <c r="Q34" s="19">
        <v>2</v>
      </c>
      <c r="R34" s="8">
        <v>46023</v>
      </c>
      <c r="S34" s="8" t="s">
        <v>317</v>
      </c>
      <c r="T34" s="8" t="s">
        <v>317</v>
      </c>
      <c r="U34" s="8">
        <v>46387</v>
      </c>
      <c r="V34" s="39">
        <v>50390</v>
      </c>
      <c r="W34" s="7">
        <v>50390.400000000001</v>
      </c>
      <c r="X34" s="6" t="s">
        <v>74</v>
      </c>
      <c r="Y34" s="6"/>
    </row>
    <row r="35" spans="2:25" ht="39.950000000000003" customHeight="1" x14ac:dyDescent="0.2">
      <c r="B35" s="18" t="s">
        <v>42</v>
      </c>
      <c r="C35" s="18" t="s">
        <v>15</v>
      </c>
      <c r="D35" s="18" t="s">
        <v>29</v>
      </c>
      <c r="E35" s="6" t="s">
        <v>80</v>
      </c>
      <c r="F35" s="6" t="s">
        <v>78</v>
      </c>
      <c r="G35" s="6" t="s">
        <v>288</v>
      </c>
      <c r="H35" s="6" t="s">
        <v>8</v>
      </c>
      <c r="I35" s="6" t="s">
        <v>285</v>
      </c>
      <c r="J35" s="6" t="s">
        <v>273</v>
      </c>
      <c r="K35" s="18" t="s">
        <v>291</v>
      </c>
      <c r="L35" s="29" t="s">
        <v>255</v>
      </c>
      <c r="M35" s="18" t="s">
        <v>37</v>
      </c>
      <c r="N35" s="18" t="s">
        <v>68</v>
      </c>
      <c r="O35" s="18" t="s">
        <v>105</v>
      </c>
      <c r="P35" s="6" t="s">
        <v>52</v>
      </c>
      <c r="Q35" s="19">
        <v>2</v>
      </c>
      <c r="R35" s="8">
        <v>46023</v>
      </c>
      <c r="S35" s="8" t="s">
        <v>317</v>
      </c>
      <c r="T35" s="8" t="s">
        <v>317</v>
      </c>
      <c r="U35" s="8">
        <v>46387</v>
      </c>
      <c r="V35" s="39">
        <v>133368</v>
      </c>
      <c r="W35" s="7">
        <v>133368</v>
      </c>
      <c r="X35" s="6" t="s">
        <v>74</v>
      </c>
      <c r="Y35" s="6"/>
    </row>
    <row r="36" spans="2:25" ht="39.950000000000003" customHeight="1" x14ac:dyDescent="0.2">
      <c r="B36" s="18" t="s">
        <v>42</v>
      </c>
      <c r="C36" s="18" t="s">
        <v>15</v>
      </c>
      <c r="D36" s="18" t="s">
        <v>29</v>
      </c>
      <c r="E36" s="6" t="s">
        <v>80</v>
      </c>
      <c r="F36" s="6" t="s">
        <v>78</v>
      </c>
      <c r="G36" s="6" t="s">
        <v>288</v>
      </c>
      <c r="H36" s="6" t="s">
        <v>8</v>
      </c>
      <c r="I36" s="6" t="s">
        <v>285</v>
      </c>
      <c r="J36" s="6" t="s">
        <v>272</v>
      </c>
      <c r="K36" s="18" t="s">
        <v>291</v>
      </c>
      <c r="L36" s="29" t="s">
        <v>255</v>
      </c>
      <c r="M36" s="18" t="s">
        <v>62</v>
      </c>
      <c r="N36" s="18" t="s">
        <v>72</v>
      </c>
      <c r="O36" s="18" t="s">
        <v>106</v>
      </c>
      <c r="P36" s="6" t="s">
        <v>55</v>
      </c>
      <c r="Q36" s="19">
        <f>V36</f>
        <v>17028</v>
      </c>
      <c r="R36" s="8">
        <v>46387</v>
      </c>
      <c r="S36" s="8" t="s">
        <v>317</v>
      </c>
      <c r="T36" s="8" t="s">
        <v>317</v>
      </c>
      <c r="U36" s="8" t="s">
        <v>317</v>
      </c>
      <c r="V36" s="39">
        <v>17028</v>
      </c>
      <c r="W36" s="7">
        <v>0</v>
      </c>
      <c r="X36" s="6" t="s">
        <v>187</v>
      </c>
      <c r="Y36" s="6"/>
    </row>
    <row r="37" spans="2:25" ht="39.950000000000003" customHeight="1" x14ac:dyDescent="0.2">
      <c r="B37" s="18" t="s">
        <v>42</v>
      </c>
      <c r="C37" s="18" t="s">
        <v>15</v>
      </c>
      <c r="D37" s="18" t="s">
        <v>29</v>
      </c>
      <c r="E37" s="6" t="s">
        <v>80</v>
      </c>
      <c r="F37" s="6" t="s">
        <v>78</v>
      </c>
      <c r="G37" s="6" t="s">
        <v>288</v>
      </c>
      <c r="H37" s="6" t="s">
        <v>8</v>
      </c>
      <c r="I37" s="6" t="s">
        <v>285</v>
      </c>
      <c r="J37" s="6" t="s">
        <v>275</v>
      </c>
      <c r="K37" s="18" t="s">
        <v>291</v>
      </c>
      <c r="L37" s="29" t="s">
        <v>255</v>
      </c>
      <c r="M37" s="18" t="s">
        <v>61</v>
      </c>
      <c r="N37" s="18" t="s">
        <v>68</v>
      </c>
      <c r="O37" s="6" t="s">
        <v>107</v>
      </c>
      <c r="P37" s="6" t="s">
        <v>48</v>
      </c>
      <c r="Q37" s="19">
        <v>5952</v>
      </c>
      <c r="R37" s="8">
        <v>45363</v>
      </c>
      <c r="S37" s="8">
        <v>46458</v>
      </c>
      <c r="T37" s="8">
        <v>45728</v>
      </c>
      <c r="U37" s="8">
        <v>46092</v>
      </c>
      <c r="V37" s="39">
        <v>46586</v>
      </c>
      <c r="W37" s="7">
        <v>47669.760000000002</v>
      </c>
      <c r="X37" s="6" t="s">
        <v>187</v>
      </c>
      <c r="Y37" s="6"/>
    </row>
    <row r="38" spans="2:25" ht="39.950000000000003" customHeight="1" x14ac:dyDescent="0.2">
      <c r="B38" s="18" t="s">
        <v>42</v>
      </c>
      <c r="C38" s="18" t="s">
        <v>15</v>
      </c>
      <c r="D38" s="18" t="s">
        <v>29</v>
      </c>
      <c r="E38" s="6" t="s">
        <v>80</v>
      </c>
      <c r="F38" s="6" t="s">
        <v>78</v>
      </c>
      <c r="G38" s="6" t="s">
        <v>288</v>
      </c>
      <c r="H38" s="6" t="s">
        <v>8</v>
      </c>
      <c r="I38" s="6" t="s">
        <v>285</v>
      </c>
      <c r="J38" s="6" t="s">
        <v>275</v>
      </c>
      <c r="K38" s="18" t="s">
        <v>291</v>
      </c>
      <c r="L38" s="29" t="s">
        <v>255</v>
      </c>
      <c r="M38" s="18" t="s">
        <v>61</v>
      </c>
      <c r="N38" s="18" t="s">
        <v>68</v>
      </c>
      <c r="O38" s="6" t="s">
        <v>108</v>
      </c>
      <c r="P38" s="6" t="s">
        <v>48</v>
      </c>
      <c r="Q38" s="14">
        <v>1587</v>
      </c>
      <c r="R38" s="8">
        <v>45363</v>
      </c>
      <c r="S38" s="8">
        <v>46458</v>
      </c>
      <c r="T38" s="8">
        <v>45728</v>
      </c>
      <c r="U38" s="8">
        <v>46092</v>
      </c>
      <c r="V38" s="39">
        <v>24590</v>
      </c>
      <c r="W38" s="7">
        <v>25161.84</v>
      </c>
      <c r="X38" s="6" t="s">
        <v>187</v>
      </c>
      <c r="Y38" s="6"/>
    </row>
    <row r="39" spans="2:25" ht="39.950000000000003" customHeight="1" x14ac:dyDescent="0.2">
      <c r="B39" s="18" t="s">
        <v>42</v>
      </c>
      <c r="C39" s="18" t="s">
        <v>15</v>
      </c>
      <c r="D39" s="18" t="s">
        <v>29</v>
      </c>
      <c r="E39" s="6" t="s">
        <v>80</v>
      </c>
      <c r="F39" s="18" t="s">
        <v>78</v>
      </c>
      <c r="G39" s="6" t="s">
        <v>288</v>
      </c>
      <c r="H39" s="6" t="s">
        <v>8</v>
      </c>
      <c r="I39" s="6" t="s">
        <v>285</v>
      </c>
      <c r="J39" s="6" t="s">
        <v>272</v>
      </c>
      <c r="K39" s="18" t="s">
        <v>291</v>
      </c>
      <c r="L39" s="29" t="s">
        <v>255</v>
      </c>
      <c r="M39" s="18" t="s">
        <v>62</v>
      </c>
      <c r="N39" s="18" t="s">
        <v>68</v>
      </c>
      <c r="O39" s="6" t="s">
        <v>109</v>
      </c>
      <c r="P39" s="6" t="s">
        <v>53</v>
      </c>
      <c r="Q39" s="13">
        <v>1</v>
      </c>
      <c r="R39" s="8">
        <v>45419</v>
      </c>
      <c r="S39" s="8">
        <v>46513</v>
      </c>
      <c r="T39" s="8">
        <v>46149</v>
      </c>
      <c r="U39" s="8">
        <v>46148</v>
      </c>
      <c r="V39" s="39">
        <v>17678</v>
      </c>
      <c r="W39" s="7">
        <v>8043.3444000000009</v>
      </c>
      <c r="X39" s="6" t="s">
        <v>187</v>
      </c>
      <c r="Y39" s="6"/>
    </row>
    <row r="40" spans="2:25" ht="39.950000000000003" customHeight="1" x14ac:dyDescent="0.2">
      <c r="B40" s="18" t="s">
        <v>42</v>
      </c>
      <c r="C40" s="18" t="s">
        <v>15</v>
      </c>
      <c r="D40" s="18" t="s">
        <v>29</v>
      </c>
      <c r="E40" s="6" t="s">
        <v>80</v>
      </c>
      <c r="F40" s="18" t="s">
        <v>78</v>
      </c>
      <c r="G40" s="6" t="s">
        <v>288</v>
      </c>
      <c r="H40" s="6" t="s">
        <v>8</v>
      </c>
      <c r="I40" s="6" t="s">
        <v>285</v>
      </c>
      <c r="J40" s="6" t="s">
        <v>272</v>
      </c>
      <c r="K40" s="18" t="s">
        <v>291</v>
      </c>
      <c r="L40" s="29" t="s">
        <v>255</v>
      </c>
      <c r="M40" s="18" t="s">
        <v>62</v>
      </c>
      <c r="N40" s="18" t="s">
        <v>68</v>
      </c>
      <c r="O40" s="6" t="s">
        <v>110</v>
      </c>
      <c r="P40" s="6" t="s">
        <v>53</v>
      </c>
      <c r="Q40" s="13">
        <v>1</v>
      </c>
      <c r="R40" s="8">
        <v>45125</v>
      </c>
      <c r="S40" s="8">
        <v>46462</v>
      </c>
      <c r="T40" s="8">
        <v>46040</v>
      </c>
      <c r="U40" s="8">
        <v>46039</v>
      </c>
      <c r="V40" s="39">
        <v>6424</v>
      </c>
      <c r="W40" s="7">
        <v>1605.9</v>
      </c>
      <c r="X40" s="6" t="s">
        <v>187</v>
      </c>
      <c r="Y40" s="6"/>
    </row>
    <row r="41" spans="2:25" ht="39.950000000000003" customHeight="1" x14ac:dyDescent="0.2">
      <c r="B41" s="18" t="s">
        <v>42</v>
      </c>
      <c r="C41" s="18" t="s">
        <v>15</v>
      </c>
      <c r="D41" s="18" t="s">
        <v>29</v>
      </c>
      <c r="E41" s="6" t="s">
        <v>80</v>
      </c>
      <c r="F41" s="18" t="s">
        <v>78</v>
      </c>
      <c r="G41" s="6" t="s">
        <v>288</v>
      </c>
      <c r="H41" s="6" t="s">
        <v>8</v>
      </c>
      <c r="I41" s="6" t="s">
        <v>285</v>
      </c>
      <c r="J41" s="6" t="s">
        <v>276</v>
      </c>
      <c r="K41" s="18" t="s">
        <v>291</v>
      </c>
      <c r="L41" s="29" t="s">
        <v>255</v>
      </c>
      <c r="M41" s="18" t="s">
        <v>62</v>
      </c>
      <c r="N41" s="18" t="s">
        <v>68</v>
      </c>
      <c r="O41" s="6" t="s">
        <v>111</v>
      </c>
      <c r="P41" s="6" t="s">
        <v>53</v>
      </c>
      <c r="Q41" s="13">
        <v>1</v>
      </c>
      <c r="R41" s="8">
        <v>45125</v>
      </c>
      <c r="S41" s="8">
        <v>46462</v>
      </c>
      <c r="T41" s="8">
        <v>46040</v>
      </c>
      <c r="U41" s="8">
        <v>46039</v>
      </c>
      <c r="V41" s="39">
        <v>69719</v>
      </c>
      <c r="W41" s="7">
        <v>17429.7</v>
      </c>
      <c r="X41" s="6" t="s">
        <v>187</v>
      </c>
      <c r="Y41" s="6"/>
    </row>
    <row r="42" spans="2:25" ht="39.950000000000003" customHeight="1" x14ac:dyDescent="0.2">
      <c r="B42" s="18" t="s">
        <v>42</v>
      </c>
      <c r="C42" s="18" t="s">
        <v>15</v>
      </c>
      <c r="D42" s="18" t="s">
        <v>29</v>
      </c>
      <c r="E42" s="6" t="s">
        <v>80</v>
      </c>
      <c r="F42" s="18" t="s">
        <v>78</v>
      </c>
      <c r="G42" s="6" t="s">
        <v>288</v>
      </c>
      <c r="H42" s="6" t="s">
        <v>8</v>
      </c>
      <c r="I42" s="6" t="s">
        <v>285</v>
      </c>
      <c r="J42" s="6" t="s">
        <v>272</v>
      </c>
      <c r="K42" s="18" t="s">
        <v>291</v>
      </c>
      <c r="L42" s="29" t="s">
        <v>255</v>
      </c>
      <c r="M42" s="18" t="s">
        <v>62</v>
      </c>
      <c r="N42" s="18" t="s">
        <v>70</v>
      </c>
      <c r="O42" s="6" t="s">
        <v>112</v>
      </c>
      <c r="P42" s="6" t="s">
        <v>55</v>
      </c>
      <c r="Q42" s="19">
        <f>V42</f>
        <v>2396</v>
      </c>
      <c r="R42" s="8">
        <v>45461</v>
      </c>
      <c r="S42" s="8">
        <v>46191</v>
      </c>
      <c r="T42" s="8" t="s">
        <v>317</v>
      </c>
      <c r="U42" s="8">
        <v>46190</v>
      </c>
      <c r="V42" s="39">
        <v>2396</v>
      </c>
      <c r="W42" s="7">
        <v>1111.4099999999999</v>
      </c>
      <c r="X42" s="6" t="s">
        <v>188</v>
      </c>
      <c r="Y42" s="6"/>
    </row>
    <row r="43" spans="2:25" ht="39.950000000000003" customHeight="1" x14ac:dyDescent="0.2">
      <c r="B43" s="18" t="s">
        <v>42</v>
      </c>
      <c r="C43" s="18" t="s">
        <v>15</v>
      </c>
      <c r="D43" s="18" t="s">
        <v>29</v>
      </c>
      <c r="E43" s="6" t="s">
        <v>80</v>
      </c>
      <c r="F43" s="18" t="s">
        <v>78</v>
      </c>
      <c r="G43" s="6" t="s">
        <v>288</v>
      </c>
      <c r="H43" s="6" t="s">
        <v>8</v>
      </c>
      <c r="I43" s="6" t="s">
        <v>285</v>
      </c>
      <c r="J43" s="6" t="s">
        <v>275</v>
      </c>
      <c r="K43" s="18" t="s">
        <v>291</v>
      </c>
      <c r="L43" s="29" t="s">
        <v>255</v>
      </c>
      <c r="M43" s="18" t="s">
        <v>62</v>
      </c>
      <c r="N43" s="18" t="s">
        <v>70</v>
      </c>
      <c r="O43" s="6" t="s">
        <v>113</v>
      </c>
      <c r="P43" s="6" t="s">
        <v>55</v>
      </c>
      <c r="Q43" s="19">
        <f>V43</f>
        <v>6989</v>
      </c>
      <c r="R43" s="8">
        <v>45461</v>
      </c>
      <c r="S43" s="8">
        <v>46191</v>
      </c>
      <c r="T43" s="8" t="s">
        <v>317</v>
      </c>
      <c r="U43" s="8">
        <v>46190</v>
      </c>
      <c r="V43" s="39">
        <v>6989</v>
      </c>
      <c r="W43" s="7">
        <v>3170.29</v>
      </c>
      <c r="X43" s="6" t="s">
        <v>188</v>
      </c>
      <c r="Y43" s="6"/>
    </row>
    <row r="44" spans="2:25" ht="39.950000000000003" customHeight="1" x14ac:dyDescent="0.2">
      <c r="B44" s="18" t="s">
        <v>42</v>
      </c>
      <c r="C44" s="18" t="s">
        <v>15</v>
      </c>
      <c r="D44" s="18" t="s">
        <v>29</v>
      </c>
      <c r="E44" s="6" t="s">
        <v>80</v>
      </c>
      <c r="F44" s="18" t="s">
        <v>78</v>
      </c>
      <c r="G44" s="6" t="s">
        <v>288</v>
      </c>
      <c r="H44" s="6" t="s">
        <v>8</v>
      </c>
      <c r="I44" s="6" t="s">
        <v>285</v>
      </c>
      <c r="J44" s="6" t="s">
        <v>272</v>
      </c>
      <c r="K44" s="18" t="s">
        <v>291</v>
      </c>
      <c r="L44" s="29" t="s">
        <v>255</v>
      </c>
      <c r="M44" s="18" t="s">
        <v>62</v>
      </c>
      <c r="N44" s="18" t="s">
        <v>70</v>
      </c>
      <c r="O44" s="6" t="s">
        <v>98</v>
      </c>
      <c r="P44" s="6" t="s">
        <v>49</v>
      </c>
      <c r="Q44" s="13">
        <v>12</v>
      </c>
      <c r="R44" s="8">
        <v>45409</v>
      </c>
      <c r="S44" s="8">
        <v>45773</v>
      </c>
      <c r="T44" s="8">
        <v>46113</v>
      </c>
      <c r="U44" s="8">
        <v>46138</v>
      </c>
      <c r="V44" s="39">
        <v>58295</v>
      </c>
      <c r="W44" s="7">
        <v>21692.832000000002</v>
      </c>
      <c r="X44" s="6" t="s">
        <v>188</v>
      </c>
      <c r="Y44" s="6"/>
    </row>
    <row r="45" spans="2:25" ht="39.950000000000003" customHeight="1" x14ac:dyDescent="0.2">
      <c r="B45" s="18" t="s">
        <v>42</v>
      </c>
      <c r="C45" s="18" t="s">
        <v>15</v>
      </c>
      <c r="D45" s="18" t="s">
        <v>29</v>
      </c>
      <c r="E45" s="6" t="s">
        <v>80</v>
      </c>
      <c r="F45" s="18" t="s">
        <v>78</v>
      </c>
      <c r="G45" s="6" t="s">
        <v>288</v>
      </c>
      <c r="H45" s="6" t="s">
        <v>8</v>
      </c>
      <c r="I45" s="6" t="s">
        <v>285</v>
      </c>
      <c r="J45" s="6" t="s">
        <v>272</v>
      </c>
      <c r="K45" s="18" t="s">
        <v>291</v>
      </c>
      <c r="L45" s="29" t="s">
        <v>255</v>
      </c>
      <c r="M45" s="18" t="s">
        <v>60</v>
      </c>
      <c r="N45" s="18" t="s">
        <v>70</v>
      </c>
      <c r="O45" s="6" t="s">
        <v>114</v>
      </c>
      <c r="P45" s="6" t="s">
        <v>43</v>
      </c>
      <c r="Q45" s="13">
        <v>1</v>
      </c>
      <c r="R45" s="8">
        <v>46235</v>
      </c>
      <c r="S45" s="8" t="s">
        <v>317</v>
      </c>
      <c r="T45" s="8" t="s">
        <v>317</v>
      </c>
      <c r="U45" s="8" t="s">
        <v>317</v>
      </c>
      <c r="V45" s="39">
        <v>350</v>
      </c>
      <c r="W45" s="7">
        <v>0</v>
      </c>
      <c r="X45" s="6" t="s">
        <v>189</v>
      </c>
      <c r="Y45" s="6"/>
    </row>
    <row r="46" spans="2:25" ht="39.950000000000003" customHeight="1" x14ac:dyDescent="0.2">
      <c r="B46" s="18" t="s">
        <v>42</v>
      </c>
      <c r="C46" s="18" t="s">
        <v>15</v>
      </c>
      <c r="D46" s="18" t="s">
        <v>29</v>
      </c>
      <c r="E46" s="6" t="s">
        <v>80</v>
      </c>
      <c r="F46" s="6" t="s">
        <v>78</v>
      </c>
      <c r="G46" s="6" t="s">
        <v>288</v>
      </c>
      <c r="H46" s="6" t="s">
        <v>8</v>
      </c>
      <c r="I46" s="6" t="s">
        <v>285</v>
      </c>
      <c r="J46" s="6" t="s">
        <v>272</v>
      </c>
      <c r="K46" s="18" t="s">
        <v>291</v>
      </c>
      <c r="L46" s="29" t="s">
        <v>255</v>
      </c>
      <c r="M46" s="18" t="s">
        <v>62</v>
      </c>
      <c r="N46" s="18" t="s">
        <v>70</v>
      </c>
      <c r="O46" s="6" t="s">
        <v>115</v>
      </c>
      <c r="P46" s="6" t="s">
        <v>43</v>
      </c>
      <c r="Q46" s="13">
        <v>1</v>
      </c>
      <c r="R46" s="8">
        <v>46258</v>
      </c>
      <c r="S46" s="8" t="s">
        <v>317</v>
      </c>
      <c r="T46" s="8" t="s">
        <v>317</v>
      </c>
      <c r="U46" s="8" t="s">
        <v>317</v>
      </c>
      <c r="V46" s="39">
        <v>250</v>
      </c>
      <c r="W46" s="7">
        <v>0</v>
      </c>
      <c r="X46" s="6" t="s">
        <v>189</v>
      </c>
      <c r="Y46" s="6"/>
    </row>
    <row r="47" spans="2:25" ht="39.950000000000003" customHeight="1" x14ac:dyDescent="0.2">
      <c r="B47" s="18" t="s">
        <v>42</v>
      </c>
      <c r="C47" s="18" t="s">
        <v>15</v>
      </c>
      <c r="D47" s="18" t="s">
        <v>29</v>
      </c>
      <c r="E47" s="6" t="s">
        <v>80</v>
      </c>
      <c r="F47" s="6" t="s">
        <v>78</v>
      </c>
      <c r="G47" s="6" t="s">
        <v>288</v>
      </c>
      <c r="H47" s="6" t="s">
        <v>8</v>
      </c>
      <c r="I47" s="6" t="s">
        <v>285</v>
      </c>
      <c r="J47" s="6" t="s">
        <v>277</v>
      </c>
      <c r="K47" s="18" t="s">
        <v>291</v>
      </c>
      <c r="L47" s="29" t="s">
        <v>255</v>
      </c>
      <c r="M47" s="18" t="s">
        <v>62</v>
      </c>
      <c r="N47" s="18" t="s">
        <v>72</v>
      </c>
      <c r="O47" s="6" t="s">
        <v>116</v>
      </c>
      <c r="P47" s="6" t="s">
        <v>55</v>
      </c>
      <c r="Q47" s="19">
        <f>V47</f>
        <v>10000</v>
      </c>
      <c r="R47" s="8" t="s">
        <v>176</v>
      </c>
      <c r="S47" s="8" t="s">
        <v>317</v>
      </c>
      <c r="T47" s="8" t="s">
        <v>317</v>
      </c>
      <c r="U47" s="8">
        <v>46081</v>
      </c>
      <c r="V47" s="39">
        <v>10000</v>
      </c>
      <c r="W47" s="7">
        <v>0</v>
      </c>
      <c r="X47" s="6" t="s">
        <v>184</v>
      </c>
      <c r="Y47" s="6"/>
    </row>
    <row r="48" spans="2:25" ht="39.950000000000003" customHeight="1" x14ac:dyDescent="0.2">
      <c r="B48" s="18" t="s">
        <v>42</v>
      </c>
      <c r="C48" s="18" t="s">
        <v>15</v>
      </c>
      <c r="D48" s="18" t="s">
        <v>29</v>
      </c>
      <c r="E48" s="6" t="s">
        <v>80</v>
      </c>
      <c r="F48" s="18" t="s">
        <v>78</v>
      </c>
      <c r="G48" s="6" t="s">
        <v>288</v>
      </c>
      <c r="H48" s="6" t="s">
        <v>8</v>
      </c>
      <c r="I48" s="6" t="s">
        <v>285</v>
      </c>
      <c r="J48" s="6" t="s">
        <v>273</v>
      </c>
      <c r="K48" s="18" t="s">
        <v>291</v>
      </c>
      <c r="L48" s="29" t="s">
        <v>255</v>
      </c>
      <c r="M48" s="18" t="s">
        <v>37</v>
      </c>
      <c r="N48" s="18" t="s">
        <v>68</v>
      </c>
      <c r="O48" s="6" t="s">
        <v>117</v>
      </c>
      <c r="P48" s="6" t="s">
        <v>52</v>
      </c>
      <c r="Q48" s="13">
        <v>23</v>
      </c>
      <c r="R48" s="8">
        <v>45865</v>
      </c>
      <c r="S48" s="8" t="s">
        <v>317</v>
      </c>
      <c r="T48" s="8" t="s">
        <v>317</v>
      </c>
      <c r="U48" s="8">
        <v>46229</v>
      </c>
      <c r="V48" s="39">
        <v>1580755</v>
      </c>
      <c r="W48" s="7">
        <v>790377.48</v>
      </c>
      <c r="X48" s="6" t="s">
        <v>74</v>
      </c>
      <c r="Y48" s="6"/>
    </row>
    <row r="49" spans="2:25" ht="39.950000000000003" customHeight="1" x14ac:dyDescent="0.2">
      <c r="B49" s="18" t="s">
        <v>42</v>
      </c>
      <c r="C49" s="18" t="s">
        <v>15</v>
      </c>
      <c r="D49" s="18" t="s">
        <v>29</v>
      </c>
      <c r="E49" s="6" t="s">
        <v>80</v>
      </c>
      <c r="F49" s="18" t="s">
        <v>78</v>
      </c>
      <c r="G49" s="6" t="s">
        <v>288</v>
      </c>
      <c r="H49" s="6" t="s">
        <v>8</v>
      </c>
      <c r="I49" s="6" t="s">
        <v>285</v>
      </c>
      <c r="J49" s="6" t="s">
        <v>275</v>
      </c>
      <c r="K49" s="18" t="s">
        <v>291</v>
      </c>
      <c r="L49" s="29" t="s">
        <v>255</v>
      </c>
      <c r="M49" s="18" t="s">
        <v>36</v>
      </c>
      <c r="N49" s="18" t="s">
        <v>63</v>
      </c>
      <c r="O49" s="6" t="s">
        <v>118</v>
      </c>
      <c r="P49" s="6" t="s">
        <v>55</v>
      </c>
      <c r="Q49" s="19">
        <f t="shared" ref="Q49:Q55" si="0">V49</f>
        <v>40000</v>
      </c>
      <c r="R49" s="8">
        <v>46082</v>
      </c>
      <c r="S49" s="8" t="s">
        <v>317</v>
      </c>
      <c r="T49" s="8" t="s">
        <v>317</v>
      </c>
      <c r="U49" s="8" t="s">
        <v>317</v>
      </c>
      <c r="V49" s="39">
        <v>40000</v>
      </c>
      <c r="W49" s="7">
        <v>0</v>
      </c>
      <c r="X49" s="6" t="s">
        <v>184</v>
      </c>
      <c r="Y49" s="6"/>
    </row>
    <row r="50" spans="2:25" ht="39.950000000000003" customHeight="1" x14ac:dyDescent="0.2">
      <c r="B50" s="18" t="s">
        <v>42</v>
      </c>
      <c r="C50" s="18" t="s">
        <v>15</v>
      </c>
      <c r="D50" s="18" t="s">
        <v>29</v>
      </c>
      <c r="E50" s="6" t="s">
        <v>80</v>
      </c>
      <c r="F50" s="6" t="s">
        <v>78</v>
      </c>
      <c r="G50" s="6" t="s">
        <v>288</v>
      </c>
      <c r="H50" s="6" t="s">
        <v>8</v>
      </c>
      <c r="I50" s="6" t="s">
        <v>285</v>
      </c>
      <c r="J50" s="6" t="s">
        <v>275</v>
      </c>
      <c r="K50" s="18" t="s">
        <v>291</v>
      </c>
      <c r="L50" s="29" t="s">
        <v>255</v>
      </c>
      <c r="M50" s="18" t="s">
        <v>36</v>
      </c>
      <c r="N50" s="18" t="s">
        <v>63</v>
      </c>
      <c r="O50" s="6" t="s">
        <v>119</v>
      </c>
      <c r="P50" s="6" t="s">
        <v>55</v>
      </c>
      <c r="Q50" s="19">
        <f t="shared" si="0"/>
        <v>70000</v>
      </c>
      <c r="R50" s="8">
        <v>46082</v>
      </c>
      <c r="S50" s="8" t="s">
        <v>317</v>
      </c>
      <c r="T50" s="8" t="s">
        <v>317</v>
      </c>
      <c r="U50" s="8" t="s">
        <v>317</v>
      </c>
      <c r="V50" s="39">
        <v>70000</v>
      </c>
      <c r="W50" s="7">
        <v>0</v>
      </c>
      <c r="X50" s="6" t="s">
        <v>184</v>
      </c>
      <c r="Y50" s="6"/>
    </row>
    <row r="51" spans="2:25" ht="39.950000000000003" customHeight="1" x14ac:dyDescent="0.2">
      <c r="B51" s="18" t="s">
        <v>42</v>
      </c>
      <c r="C51" s="18" t="s">
        <v>15</v>
      </c>
      <c r="D51" s="18" t="s">
        <v>29</v>
      </c>
      <c r="E51" s="6" t="s">
        <v>80</v>
      </c>
      <c r="F51" s="18" t="s">
        <v>78</v>
      </c>
      <c r="G51" s="6" t="s">
        <v>288</v>
      </c>
      <c r="H51" s="6" t="s">
        <v>8</v>
      </c>
      <c r="I51" s="6" t="s">
        <v>285</v>
      </c>
      <c r="J51" s="6" t="s">
        <v>275</v>
      </c>
      <c r="K51" s="18" t="s">
        <v>291</v>
      </c>
      <c r="L51" s="29" t="s">
        <v>255</v>
      </c>
      <c r="M51" s="18" t="s">
        <v>36</v>
      </c>
      <c r="N51" s="18" t="s">
        <v>63</v>
      </c>
      <c r="O51" s="6" t="s">
        <v>120</v>
      </c>
      <c r="P51" s="6" t="s">
        <v>55</v>
      </c>
      <c r="Q51" s="19">
        <f t="shared" si="0"/>
        <v>10000</v>
      </c>
      <c r="R51" s="8">
        <v>46082</v>
      </c>
      <c r="S51" s="8" t="s">
        <v>317</v>
      </c>
      <c r="T51" s="8" t="s">
        <v>317</v>
      </c>
      <c r="U51" s="8" t="s">
        <v>317</v>
      </c>
      <c r="V51" s="39">
        <v>10000</v>
      </c>
      <c r="W51" s="7">
        <v>0</v>
      </c>
      <c r="X51" s="6" t="s">
        <v>184</v>
      </c>
      <c r="Y51" s="6"/>
    </row>
    <row r="52" spans="2:25" ht="39.950000000000003" customHeight="1" x14ac:dyDescent="0.2">
      <c r="B52" s="18" t="s">
        <v>42</v>
      </c>
      <c r="C52" s="18" t="s">
        <v>15</v>
      </c>
      <c r="D52" s="18" t="s">
        <v>29</v>
      </c>
      <c r="E52" s="6" t="s">
        <v>80</v>
      </c>
      <c r="F52" s="6" t="s">
        <v>78</v>
      </c>
      <c r="G52" s="6" t="s">
        <v>288</v>
      </c>
      <c r="H52" s="6" t="s">
        <v>8</v>
      </c>
      <c r="I52" s="6" t="s">
        <v>285</v>
      </c>
      <c r="J52" s="6" t="s">
        <v>275</v>
      </c>
      <c r="K52" s="18" t="s">
        <v>291</v>
      </c>
      <c r="L52" s="29" t="s">
        <v>255</v>
      </c>
      <c r="M52" s="18" t="s">
        <v>36</v>
      </c>
      <c r="N52" s="18" t="s">
        <v>70</v>
      </c>
      <c r="O52" s="6" t="s">
        <v>121</v>
      </c>
      <c r="P52" s="6" t="s">
        <v>55</v>
      </c>
      <c r="Q52" s="19">
        <f t="shared" si="0"/>
        <v>3000</v>
      </c>
      <c r="R52" s="8">
        <v>46082</v>
      </c>
      <c r="S52" s="8" t="s">
        <v>317</v>
      </c>
      <c r="T52" s="8" t="s">
        <v>317</v>
      </c>
      <c r="U52" s="8" t="s">
        <v>317</v>
      </c>
      <c r="V52" s="39">
        <v>3000</v>
      </c>
      <c r="W52" s="7">
        <v>0</v>
      </c>
      <c r="X52" s="6" t="s">
        <v>184</v>
      </c>
      <c r="Y52" s="6"/>
    </row>
    <row r="53" spans="2:25" ht="39.950000000000003" customHeight="1" x14ac:dyDescent="0.2">
      <c r="B53" s="18" t="s">
        <v>42</v>
      </c>
      <c r="C53" s="18" t="s">
        <v>15</v>
      </c>
      <c r="D53" s="18" t="s">
        <v>29</v>
      </c>
      <c r="E53" s="6" t="s">
        <v>80</v>
      </c>
      <c r="F53" s="18" t="s">
        <v>78</v>
      </c>
      <c r="G53" s="6" t="s">
        <v>288</v>
      </c>
      <c r="H53" s="6" t="s">
        <v>8</v>
      </c>
      <c r="I53" s="6" t="s">
        <v>285</v>
      </c>
      <c r="J53" s="6" t="s">
        <v>275</v>
      </c>
      <c r="K53" s="18" t="s">
        <v>291</v>
      </c>
      <c r="L53" s="29" t="s">
        <v>255</v>
      </c>
      <c r="M53" s="18" t="s">
        <v>36</v>
      </c>
      <c r="N53" s="18" t="s">
        <v>70</v>
      </c>
      <c r="O53" s="6" t="s">
        <v>122</v>
      </c>
      <c r="P53" s="6" t="s">
        <v>55</v>
      </c>
      <c r="Q53" s="19">
        <f t="shared" si="0"/>
        <v>10000</v>
      </c>
      <c r="R53" s="8">
        <v>46113</v>
      </c>
      <c r="S53" s="8" t="s">
        <v>317</v>
      </c>
      <c r="T53" s="8" t="s">
        <v>317</v>
      </c>
      <c r="U53" s="8" t="s">
        <v>317</v>
      </c>
      <c r="V53" s="39">
        <v>10000</v>
      </c>
      <c r="W53" s="7">
        <v>0</v>
      </c>
      <c r="X53" s="6" t="s">
        <v>184</v>
      </c>
      <c r="Y53" s="6"/>
    </row>
    <row r="54" spans="2:25" ht="39.950000000000003" customHeight="1" x14ac:dyDescent="0.2">
      <c r="B54" s="18" t="s">
        <v>42</v>
      </c>
      <c r="C54" s="18" t="s">
        <v>15</v>
      </c>
      <c r="D54" s="18" t="s">
        <v>29</v>
      </c>
      <c r="E54" s="6" t="s">
        <v>80</v>
      </c>
      <c r="F54" s="6" t="s">
        <v>78</v>
      </c>
      <c r="G54" s="6" t="s">
        <v>288</v>
      </c>
      <c r="H54" s="6" t="s">
        <v>8</v>
      </c>
      <c r="I54" s="6" t="s">
        <v>285</v>
      </c>
      <c r="J54" s="6" t="s">
        <v>275</v>
      </c>
      <c r="K54" s="18" t="s">
        <v>291</v>
      </c>
      <c r="L54" s="29" t="s">
        <v>255</v>
      </c>
      <c r="M54" s="18" t="s">
        <v>36</v>
      </c>
      <c r="N54" s="18" t="s">
        <v>70</v>
      </c>
      <c r="O54" s="6" t="s">
        <v>123</v>
      </c>
      <c r="P54" s="6" t="s">
        <v>55</v>
      </c>
      <c r="Q54" s="19">
        <f t="shared" si="0"/>
        <v>5000</v>
      </c>
      <c r="R54" s="8">
        <v>46113</v>
      </c>
      <c r="S54" s="8" t="s">
        <v>317</v>
      </c>
      <c r="T54" s="8" t="s">
        <v>317</v>
      </c>
      <c r="U54" s="8" t="s">
        <v>317</v>
      </c>
      <c r="V54" s="39">
        <v>5000</v>
      </c>
      <c r="W54" s="7">
        <v>0</v>
      </c>
      <c r="X54" s="6" t="s">
        <v>184</v>
      </c>
      <c r="Y54" s="6"/>
    </row>
    <row r="55" spans="2:25" ht="39.950000000000003" customHeight="1" x14ac:dyDescent="0.2">
      <c r="B55" s="18" t="s">
        <v>42</v>
      </c>
      <c r="C55" s="18" t="s">
        <v>15</v>
      </c>
      <c r="D55" s="18" t="s">
        <v>29</v>
      </c>
      <c r="E55" s="6" t="s">
        <v>80</v>
      </c>
      <c r="F55" s="18" t="s">
        <v>78</v>
      </c>
      <c r="G55" s="6" t="s">
        <v>288</v>
      </c>
      <c r="H55" s="6" t="s">
        <v>8</v>
      </c>
      <c r="I55" s="6" t="s">
        <v>285</v>
      </c>
      <c r="J55" s="6" t="s">
        <v>275</v>
      </c>
      <c r="K55" s="18" t="s">
        <v>291</v>
      </c>
      <c r="L55" s="29" t="s">
        <v>255</v>
      </c>
      <c r="M55" s="18" t="s">
        <v>36</v>
      </c>
      <c r="N55" s="18" t="s">
        <v>63</v>
      </c>
      <c r="O55" s="6" t="s">
        <v>124</v>
      </c>
      <c r="P55" s="6" t="s">
        <v>55</v>
      </c>
      <c r="Q55" s="19">
        <f t="shared" si="0"/>
        <v>15000</v>
      </c>
      <c r="R55" s="8">
        <v>46113</v>
      </c>
      <c r="S55" s="8" t="s">
        <v>317</v>
      </c>
      <c r="T55" s="8" t="s">
        <v>317</v>
      </c>
      <c r="U55" s="8" t="s">
        <v>317</v>
      </c>
      <c r="V55" s="39">
        <v>15000</v>
      </c>
      <c r="W55" s="7">
        <v>0</v>
      </c>
      <c r="X55" s="6" t="s">
        <v>184</v>
      </c>
      <c r="Y55" s="6"/>
    </row>
    <row r="56" spans="2:25" ht="39.950000000000003" customHeight="1" x14ac:dyDescent="0.2">
      <c r="B56" s="18" t="s">
        <v>42</v>
      </c>
      <c r="C56" s="18" t="s">
        <v>15</v>
      </c>
      <c r="D56" s="18" t="s">
        <v>29</v>
      </c>
      <c r="E56" s="6" t="s">
        <v>80</v>
      </c>
      <c r="F56" s="18" t="s">
        <v>78</v>
      </c>
      <c r="G56" s="6" t="s">
        <v>288</v>
      </c>
      <c r="H56" s="6" t="s">
        <v>8</v>
      </c>
      <c r="I56" s="6" t="s">
        <v>285</v>
      </c>
      <c r="J56" s="6" t="s">
        <v>276</v>
      </c>
      <c r="K56" s="18" t="s">
        <v>291</v>
      </c>
      <c r="L56" s="29" t="s">
        <v>255</v>
      </c>
      <c r="M56" s="18" t="s">
        <v>36</v>
      </c>
      <c r="N56" s="18" t="s">
        <v>63</v>
      </c>
      <c r="O56" s="6" t="s">
        <v>75</v>
      </c>
      <c r="P56" s="6" t="s">
        <v>43</v>
      </c>
      <c r="Q56" s="14">
        <v>25</v>
      </c>
      <c r="R56" s="8">
        <v>46054</v>
      </c>
      <c r="S56" s="8" t="s">
        <v>317</v>
      </c>
      <c r="T56" s="8" t="s">
        <v>317</v>
      </c>
      <c r="U56" s="8" t="s">
        <v>317</v>
      </c>
      <c r="V56" s="39">
        <v>2000</v>
      </c>
      <c r="W56" s="7">
        <v>0</v>
      </c>
      <c r="X56" s="6" t="s">
        <v>184</v>
      </c>
      <c r="Y56" s="17"/>
    </row>
    <row r="57" spans="2:25" ht="39.950000000000003" customHeight="1" x14ac:dyDescent="0.2">
      <c r="B57" s="18" t="s">
        <v>42</v>
      </c>
      <c r="C57" s="18" t="s">
        <v>15</v>
      </c>
      <c r="D57" s="18" t="s">
        <v>29</v>
      </c>
      <c r="E57" s="6" t="s">
        <v>80</v>
      </c>
      <c r="F57" s="6" t="s">
        <v>78</v>
      </c>
      <c r="G57" s="6" t="s">
        <v>288</v>
      </c>
      <c r="H57" s="6" t="s">
        <v>8</v>
      </c>
      <c r="I57" s="6" t="s">
        <v>285</v>
      </c>
      <c r="J57" s="6" t="s">
        <v>275</v>
      </c>
      <c r="K57" s="18" t="s">
        <v>291</v>
      </c>
      <c r="L57" s="29" t="s">
        <v>255</v>
      </c>
      <c r="M57" s="18" t="s">
        <v>36</v>
      </c>
      <c r="N57" s="18" t="s">
        <v>63</v>
      </c>
      <c r="O57" s="6" t="s">
        <v>125</v>
      </c>
      <c r="P57" s="6" t="s">
        <v>55</v>
      </c>
      <c r="Q57" s="19">
        <f>V57</f>
        <v>30000</v>
      </c>
      <c r="R57" s="8">
        <v>46082</v>
      </c>
      <c r="S57" s="8" t="s">
        <v>317</v>
      </c>
      <c r="T57" s="8" t="s">
        <v>317</v>
      </c>
      <c r="U57" s="8" t="s">
        <v>317</v>
      </c>
      <c r="V57" s="39">
        <v>30000</v>
      </c>
      <c r="W57" s="7">
        <v>0</v>
      </c>
      <c r="X57" s="6" t="s">
        <v>74</v>
      </c>
      <c r="Y57" s="6"/>
    </row>
    <row r="58" spans="2:25" ht="39.950000000000003" customHeight="1" x14ac:dyDescent="0.2">
      <c r="B58" s="18" t="s">
        <v>42</v>
      </c>
      <c r="C58" s="18" t="s">
        <v>15</v>
      </c>
      <c r="D58" s="18" t="s">
        <v>15</v>
      </c>
      <c r="E58" s="18" t="s">
        <v>126</v>
      </c>
      <c r="F58" s="18" t="s">
        <v>127</v>
      </c>
      <c r="G58" s="18" t="s">
        <v>290</v>
      </c>
      <c r="H58" s="18" t="s">
        <v>9</v>
      </c>
      <c r="I58" s="6" t="s">
        <v>285</v>
      </c>
      <c r="J58" s="18" t="s">
        <v>278</v>
      </c>
      <c r="K58" s="18" t="s">
        <v>291</v>
      </c>
      <c r="L58" s="29" t="s">
        <v>256</v>
      </c>
      <c r="M58" s="18" t="s">
        <v>37</v>
      </c>
      <c r="N58" s="18" t="s">
        <v>64</v>
      </c>
      <c r="O58" s="6" t="s">
        <v>128</v>
      </c>
      <c r="P58" s="6" t="s">
        <v>53</v>
      </c>
      <c r="Q58" s="13">
        <v>1</v>
      </c>
      <c r="R58" s="8">
        <v>46174</v>
      </c>
      <c r="S58" s="8" t="s">
        <v>317</v>
      </c>
      <c r="T58" s="8" t="s">
        <v>317</v>
      </c>
      <c r="U58" s="8">
        <v>47483</v>
      </c>
      <c r="V58" s="39">
        <v>4000</v>
      </c>
      <c r="W58" s="7">
        <v>26000000</v>
      </c>
      <c r="X58" s="6" t="s">
        <v>74</v>
      </c>
      <c r="Y58" s="6"/>
    </row>
    <row r="59" spans="2:25" ht="39.950000000000003" customHeight="1" x14ac:dyDescent="0.2">
      <c r="B59" s="18" t="s">
        <v>42</v>
      </c>
      <c r="C59" s="18" t="s">
        <v>15</v>
      </c>
      <c r="D59" s="18" t="s">
        <v>15</v>
      </c>
      <c r="E59" s="6" t="s">
        <v>80</v>
      </c>
      <c r="F59" s="6" t="s">
        <v>78</v>
      </c>
      <c r="G59" s="6" t="s">
        <v>288</v>
      </c>
      <c r="H59" s="6" t="s">
        <v>8</v>
      </c>
      <c r="I59" s="6" t="s">
        <v>285</v>
      </c>
      <c r="J59" s="6" t="s">
        <v>272</v>
      </c>
      <c r="K59" s="18" t="s">
        <v>291</v>
      </c>
      <c r="L59" s="29" t="s">
        <v>255</v>
      </c>
      <c r="M59" s="18" t="s">
        <v>37</v>
      </c>
      <c r="N59" s="18" t="s">
        <v>71</v>
      </c>
      <c r="O59" s="6" t="s">
        <v>129</v>
      </c>
      <c r="P59" s="6" t="s">
        <v>49</v>
      </c>
      <c r="Q59" s="13">
        <v>12</v>
      </c>
      <c r="R59" s="8">
        <v>46023</v>
      </c>
      <c r="S59" s="8" t="s">
        <v>317</v>
      </c>
      <c r="T59" s="8" t="s">
        <v>317</v>
      </c>
      <c r="U59" s="8">
        <v>46387</v>
      </c>
      <c r="V59" s="39">
        <v>36000</v>
      </c>
      <c r="W59" s="7">
        <v>0</v>
      </c>
      <c r="X59" s="6" t="s">
        <v>74</v>
      </c>
      <c r="Y59" s="6"/>
    </row>
    <row r="60" spans="2:25" ht="39.950000000000003" customHeight="1" x14ac:dyDescent="0.2">
      <c r="B60" s="18" t="s">
        <v>42</v>
      </c>
      <c r="C60" s="18" t="s">
        <v>15</v>
      </c>
      <c r="D60" s="18" t="s">
        <v>15</v>
      </c>
      <c r="E60" s="6" t="s">
        <v>80</v>
      </c>
      <c r="F60" s="6" t="s">
        <v>78</v>
      </c>
      <c r="G60" s="6" t="s">
        <v>288</v>
      </c>
      <c r="H60" s="6" t="s">
        <v>8</v>
      </c>
      <c r="I60" s="6" t="s">
        <v>285</v>
      </c>
      <c r="J60" s="6" t="s">
        <v>275</v>
      </c>
      <c r="K60" s="18" t="s">
        <v>291</v>
      </c>
      <c r="L60" s="29" t="s">
        <v>255</v>
      </c>
      <c r="M60" s="18" t="s">
        <v>36</v>
      </c>
      <c r="N60" s="18" t="s">
        <v>70</v>
      </c>
      <c r="O60" s="6" t="s">
        <v>130</v>
      </c>
      <c r="P60" s="6" t="s">
        <v>55</v>
      </c>
      <c r="Q60" s="19">
        <f>V60</f>
        <v>3000</v>
      </c>
      <c r="R60" s="8">
        <v>46082</v>
      </c>
      <c r="S60" s="8" t="s">
        <v>317</v>
      </c>
      <c r="T60" s="8" t="s">
        <v>317</v>
      </c>
      <c r="U60" s="8" t="s">
        <v>317</v>
      </c>
      <c r="V60" s="39">
        <v>3000</v>
      </c>
      <c r="W60" s="7">
        <v>0</v>
      </c>
      <c r="X60" s="6" t="s">
        <v>74</v>
      </c>
      <c r="Y60" s="6"/>
    </row>
    <row r="61" spans="2:25" ht="39.950000000000003" customHeight="1" x14ac:dyDescent="0.2">
      <c r="B61" s="18" t="s">
        <v>42</v>
      </c>
      <c r="C61" s="18" t="s">
        <v>15</v>
      </c>
      <c r="D61" s="18" t="s">
        <v>15</v>
      </c>
      <c r="E61" s="6" t="s">
        <v>80</v>
      </c>
      <c r="F61" s="18" t="s">
        <v>78</v>
      </c>
      <c r="G61" s="6" t="s">
        <v>288</v>
      </c>
      <c r="H61" s="6" t="s">
        <v>8</v>
      </c>
      <c r="I61" s="6" t="s">
        <v>285</v>
      </c>
      <c r="J61" s="6" t="s">
        <v>272</v>
      </c>
      <c r="K61" s="18" t="s">
        <v>291</v>
      </c>
      <c r="L61" s="29" t="s">
        <v>255</v>
      </c>
      <c r="M61" s="18" t="s">
        <v>37</v>
      </c>
      <c r="N61" s="18" t="s">
        <v>68</v>
      </c>
      <c r="O61" s="6" t="s">
        <v>131</v>
      </c>
      <c r="P61" s="6" t="s">
        <v>53</v>
      </c>
      <c r="Q61" s="13">
        <v>1</v>
      </c>
      <c r="R61" s="8">
        <v>46023</v>
      </c>
      <c r="S61" s="8" t="s">
        <v>317</v>
      </c>
      <c r="T61" s="8" t="s">
        <v>317</v>
      </c>
      <c r="U61" s="8">
        <v>46387</v>
      </c>
      <c r="V61" s="39">
        <v>360000</v>
      </c>
      <c r="W61" s="7">
        <v>0</v>
      </c>
      <c r="X61" s="6" t="s">
        <v>74</v>
      </c>
      <c r="Y61" s="6"/>
    </row>
    <row r="62" spans="2:25" ht="39.950000000000003" customHeight="1" x14ac:dyDescent="0.2">
      <c r="B62" s="18" t="s">
        <v>42</v>
      </c>
      <c r="C62" s="18" t="s">
        <v>15</v>
      </c>
      <c r="D62" s="18" t="s">
        <v>15</v>
      </c>
      <c r="E62" s="6" t="s">
        <v>80</v>
      </c>
      <c r="F62" s="18" t="s">
        <v>78</v>
      </c>
      <c r="G62" s="6" t="s">
        <v>288</v>
      </c>
      <c r="H62" s="6" t="s">
        <v>8</v>
      </c>
      <c r="I62" s="6" t="s">
        <v>285</v>
      </c>
      <c r="J62" s="6" t="s">
        <v>272</v>
      </c>
      <c r="K62" s="18" t="s">
        <v>291</v>
      </c>
      <c r="L62" s="29" t="s">
        <v>255</v>
      </c>
      <c r="M62" s="18" t="s">
        <v>62</v>
      </c>
      <c r="N62" s="18" t="s">
        <v>71</v>
      </c>
      <c r="O62" s="6" t="s">
        <v>132</v>
      </c>
      <c r="P62" s="6" t="s">
        <v>53</v>
      </c>
      <c r="Q62" s="13">
        <v>1</v>
      </c>
      <c r="R62" s="8">
        <v>46023</v>
      </c>
      <c r="S62" s="8" t="s">
        <v>317</v>
      </c>
      <c r="T62" s="8" t="s">
        <v>317</v>
      </c>
      <c r="U62" s="8">
        <v>46247</v>
      </c>
      <c r="V62" s="39">
        <v>3600</v>
      </c>
      <c r="W62" s="7">
        <v>0</v>
      </c>
      <c r="X62" s="6" t="s">
        <v>190</v>
      </c>
      <c r="Y62" s="6"/>
    </row>
    <row r="63" spans="2:25" ht="39.950000000000003" customHeight="1" x14ac:dyDescent="0.2">
      <c r="B63" s="18" t="s">
        <v>42</v>
      </c>
      <c r="C63" s="18" t="s">
        <v>15</v>
      </c>
      <c r="D63" s="18" t="s">
        <v>15</v>
      </c>
      <c r="E63" s="6" t="s">
        <v>80</v>
      </c>
      <c r="F63" s="18" t="s">
        <v>78</v>
      </c>
      <c r="G63" s="6" t="s">
        <v>288</v>
      </c>
      <c r="H63" s="6" t="s">
        <v>8</v>
      </c>
      <c r="I63" s="6" t="s">
        <v>285</v>
      </c>
      <c r="J63" s="6" t="s">
        <v>272</v>
      </c>
      <c r="K63" s="18" t="s">
        <v>291</v>
      </c>
      <c r="L63" s="29" t="s">
        <v>255</v>
      </c>
      <c r="M63" s="18" t="s">
        <v>37</v>
      </c>
      <c r="N63" s="18" t="s">
        <v>68</v>
      </c>
      <c r="O63" s="6" t="s">
        <v>133</v>
      </c>
      <c r="P63" s="6" t="s">
        <v>53</v>
      </c>
      <c r="Q63" s="13">
        <v>1</v>
      </c>
      <c r="R63" s="8">
        <v>46174</v>
      </c>
      <c r="S63" s="8" t="s">
        <v>317</v>
      </c>
      <c r="T63" s="8" t="s">
        <v>317</v>
      </c>
      <c r="U63" s="8">
        <v>46387</v>
      </c>
      <c r="V63" s="39">
        <v>80000</v>
      </c>
      <c r="W63" s="7">
        <v>0</v>
      </c>
      <c r="X63" s="6" t="s">
        <v>74</v>
      </c>
      <c r="Y63" s="6"/>
    </row>
    <row r="64" spans="2:25" ht="39.950000000000003" customHeight="1" x14ac:dyDescent="0.2">
      <c r="B64" s="18" t="s">
        <v>42</v>
      </c>
      <c r="C64" s="18" t="s">
        <v>15</v>
      </c>
      <c r="D64" s="18" t="s">
        <v>15</v>
      </c>
      <c r="E64" s="18" t="s">
        <v>126</v>
      </c>
      <c r="F64" s="18" t="s">
        <v>127</v>
      </c>
      <c r="G64" s="18" t="s">
        <v>290</v>
      </c>
      <c r="H64" s="18" t="s">
        <v>9</v>
      </c>
      <c r="I64" s="6" t="s">
        <v>285</v>
      </c>
      <c r="J64" s="18" t="s">
        <v>278</v>
      </c>
      <c r="K64" s="18" t="s">
        <v>291</v>
      </c>
      <c r="L64" s="29" t="s">
        <v>256</v>
      </c>
      <c r="M64" s="18" t="s">
        <v>37</v>
      </c>
      <c r="N64" s="18" t="s">
        <v>68</v>
      </c>
      <c r="O64" s="6" t="s">
        <v>134</v>
      </c>
      <c r="P64" s="6" t="s">
        <v>53</v>
      </c>
      <c r="Q64" s="13">
        <v>1</v>
      </c>
      <c r="R64" s="8">
        <v>46174</v>
      </c>
      <c r="S64" s="8" t="s">
        <v>317</v>
      </c>
      <c r="T64" s="8" t="s">
        <v>317</v>
      </c>
      <c r="U64" s="8">
        <v>46387</v>
      </c>
      <c r="V64" s="39">
        <v>1000</v>
      </c>
      <c r="W64" s="7">
        <v>0</v>
      </c>
      <c r="X64" s="6" t="s">
        <v>74</v>
      </c>
      <c r="Y64" s="6"/>
    </row>
    <row r="65" spans="2:25" ht="39.950000000000003" customHeight="1" x14ac:dyDescent="0.2">
      <c r="B65" s="18" t="s">
        <v>42</v>
      </c>
      <c r="C65" s="18" t="s">
        <v>15</v>
      </c>
      <c r="D65" s="18" t="s">
        <v>15</v>
      </c>
      <c r="E65" s="6" t="s">
        <v>80</v>
      </c>
      <c r="F65" s="18" t="s">
        <v>78</v>
      </c>
      <c r="G65" s="6" t="s">
        <v>288</v>
      </c>
      <c r="H65" s="6" t="s">
        <v>8</v>
      </c>
      <c r="I65" s="6" t="s">
        <v>285</v>
      </c>
      <c r="J65" s="6" t="s">
        <v>272</v>
      </c>
      <c r="K65" s="18" t="s">
        <v>291</v>
      </c>
      <c r="L65" s="29" t="s">
        <v>255</v>
      </c>
      <c r="M65" s="18" t="s">
        <v>62</v>
      </c>
      <c r="N65" s="18" t="s">
        <v>65</v>
      </c>
      <c r="O65" s="6" t="s">
        <v>135</v>
      </c>
      <c r="P65" s="6" t="s">
        <v>49</v>
      </c>
      <c r="Q65" s="13">
        <v>12</v>
      </c>
      <c r="R65" s="8">
        <v>45575</v>
      </c>
      <c r="S65" s="8" t="s">
        <v>317</v>
      </c>
      <c r="T65" s="8" t="s">
        <v>317</v>
      </c>
      <c r="U65" s="8">
        <v>47400</v>
      </c>
      <c r="V65" s="39">
        <v>3275971</v>
      </c>
      <c r="W65" s="7">
        <v>15655188.280000001</v>
      </c>
      <c r="X65" s="6" t="s">
        <v>191</v>
      </c>
      <c r="Y65" s="6"/>
    </row>
    <row r="66" spans="2:25" ht="39.950000000000003" customHeight="1" x14ac:dyDescent="0.2">
      <c r="B66" s="18" t="s">
        <v>42</v>
      </c>
      <c r="C66" s="18" t="s">
        <v>22</v>
      </c>
      <c r="D66" s="18" t="s">
        <v>22</v>
      </c>
      <c r="E66" s="6" t="s">
        <v>83</v>
      </c>
      <c r="F66" s="18" t="s">
        <v>84</v>
      </c>
      <c r="G66" s="6" t="s">
        <v>288</v>
      </c>
      <c r="H66" s="6" t="s">
        <v>8</v>
      </c>
      <c r="I66" s="6" t="s">
        <v>285</v>
      </c>
      <c r="J66" s="6" t="s">
        <v>271</v>
      </c>
      <c r="K66" s="18" t="s">
        <v>291</v>
      </c>
      <c r="L66" s="29" t="s">
        <v>255</v>
      </c>
      <c r="M66" s="18" t="s">
        <v>37</v>
      </c>
      <c r="N66" s="18" t="s">
        <v>66</v>
      </c>
      <c r="O66" s="6" t="s">
        <v>249</v>
      </c>
      <c r="P66" s="6" t="s">
        <v>45</v>
      </c>
      <c r="Q66" s="13">
        <v>1</v>
      </c>
      <c r="R66" s="8">
        <v>46024</v>
      </c>
      <c r="S66" s="8">
        <v>46097</v>
      </c>
      <c r="T66" s="8" t="s">
        <v>317</v>
      </c>
      <c r="U66" s="8">
        <v>46387</v>
      </c>
      <c r="V66" s="39">
        <v>52000</v>
      </c>
      <c r="W66" s="7">
        <v>0</v>
      </c>
      <c r="X66" s="6" t="s">
        <v>74</v>
      </c>
      <c r="Y66" s="6" t="s">
        <v>192</v>
      </c>
    </row>
    <row r="67" spans="2:25" ht="39.950000000000003" customHeight="1" x14ac:dyDescent="0.2">
      <c r="B67" s="18" t="s">
        <v>42</v>
      </c>
      <c r="C67" s="18" t="s">
        <v>21</v>
      </c>
      <c r="D67" s="18" t="s">
        <v>21</v>
      </c>
      <c r="E67" s="6" t="s">
        <v>82</v>
      </c>
      <c r="F67" s="18" t="s">
        <v>87</v>
      </c>
      <c r="G67" s="6" t="s">
        <v>288</v>
      </c>
      <c r="H67" s="6" t="s">
        <v>8</v>
      </c>
      <c r="I67" s="6" t="s">
        <v>285</v>
      </c>
      <c r="J67" s="6" t="s">
        <v>272</v>
      </c>
      <c r="K67" s="18" t="s">
        <v>291</v>
      </c>
      <c r="L67" s="29" t="s">
        <v>255</v>
      </c>
      <c r="M67" s="18" t="s">
        <v>37</v>
      </c>
      <c r="N67" s="18" t="s">
        <v>72</v>
      </c>
      <c r="O67" s="6" t="s">
        <v>136</v>
      </c>
      <c r="P67" s="6" t="s">
        <v>55</v>
      </c>
      <c r="Q67" s="19">
        <f>V67</f>
        <v>12000</v>
      </c>
      <c r="R67" s="8">
        <v>46023</v>
      </c>
      <c r="S67" s="8" t="s">
        <v>317</v>
      </c>
      <c r="T67" s="8" t="s">
        <v>317</v>
      </c>
      <c r="U67" s="8" t="s">
        <v>317</v>
      </c>
      <c r="V67" s="39">
        <v>12000</v>
      </c>
      <c r="W67" s="7">
        <v>0</v>
      </c>
      <c r="X67" s="6" t="s">
        <v>74</v>
      </c>
      <c r="Y67" s="6"/>
    </row>
    <row r="68" spans="2:25" ht="39.950000000000003" customHeight="1" x14ac:dyDescent="0.2">
      <c r="B68" s="18" t="s">
        <v>42</v>
      </c>
      <c r="C68" s="18" t="s">
        <v>21</v>
      </c>
      <c r="D68" s="18" t="s">
        <v>21</v>
      </c>
      <c r="E68" s="6" t="s">
        <v>82</v>
      </c>
      <c r="F68" s="18" t="s">
        <v>87</v>
      </c>
      <c r="G68" s="18" t="s">
        <v>288</v>
      </c>
      <c r="H68" s="18" t="s">
        <v>8</v>
      </c>
      <c r="I68" s="6" t="s">
        <v>285</v>
      </c>
      <c r="J68" s="18" t="s">
        <v>272</v>
      </c>
      <c r="K68" s="18" t="s">
        <v>291</v>
      </c>
      <c r="L68" s="29" t="s">
        <v>255</v>
      </c>
      <c r="M68" s="18" t="s">
        <v>37</v>
      </c>
      <c r="N68" s="18" t="s">
        <v>72</v>
      </c>
      <c r="O68" s="6" t="s">
        <v>137</v>
      </c>
      <c r="P68" s="6" t="s">
        <v>55</v>
      </c>
      <c r="Q68" s="19">
        <f>V68</f>
        <v>24000</v>
      </c>
      <c r="R68" s="8">
        <v>46023</v>
      </c>
      <c r="S68" s="8" t="s">
        <v>317</v>
      </c>
      <c r="T68" s="8" t="s">
        <v>317</v>
      </c>
      <c r="U68" s="8" t="s">
        <v>317</v>
      </c>
      <c r="V68" s="39">
        <v>24000</v>
      </c>
      <c r="W68" s="7">
        <v>0</v>
      </c>
      <c r="X68" s="6" t="s">
        <v>74</v>
      </c>
      <c r="Y68" s="6"/>
    </row>
    <row r="69" spans="2:25" ht="39.950000000000003" customHeight="1" x14ac:dyDescent="0.2">
      <c r="B69" s="18" t="s">
        <v>42</v>
      </c>
      <c r="C69" s="18" t="s">
        <v>21</v>
      </c>
      <c r="D69" s="18" t="s">
        <v>21</v>
      </c>
      <c r="E69" s="6" t="s">
        <v>82</v>
      </c>
      <c r="F69" s="18" t="s">
        <v>87</v>
      </c>
      <c r="G69" s="18" t="s">
        <v>288</v>
      </c>
      <c r="H69" s="18" t="s">
        <v>8</v>
      </c>
      <c r="I69" s="6" t="s">
        <v>285</v>
      </c>
      <c r="J69" s="18" t="s">
        <v>272</v>
      </c>
      <c r="K69" s="18" t="s">
        <v>291</v>
      </c>
      <c r="L69" s="29" t="s">
        <v>255</v>
      </c>
      <c r="M69" s="18" t="s">
        <v>37</v>
      </c>
      <c r="N69" s="18" t="s">
        <v>72</v>
      </c>
      <c r="O69" s="6" t="s">
        <v>138</v>
      </c>
      <c r="P69" s="6" t="s">
        <v>55</v>
      </c>
      <c r="Q69" s="19">
        <f>V69</f>
        <v>24000</v>
      </c>
      <c r="R69" s="8">
        <v>46023</v>
      </c>
      <c r="S69" s="8" t="s">
        <v>317</v>
      </c>
      <c r="T69" s="8" t="s">
        <v>317</v>
      </c>
      <c r="U69" s="8" t="s">
        <v>317</v>
      </c>
      <c r="V69" s="39">
        <v>24000</v>
      </c>
      <c r="W69" s="7">
        <v>0</v>
      </c>
      <c r="X69" s="6" t="s">
        <v>74</v>
      </c>
      <c r="Y69" s="6"/>
    </row>
    <row r="70" spans="2:25" ht="39.950000000000003" customHeight="1" x14ac:dyDescent="0.2">
      <c r="B70" s="18" t="s">
        <v>42</v>
      </c>
      <c r="C70" s="18" t="s">
        <v>253</v>
      </c>
      <c r="D70" s="18" t="s">
        <v>253</v>
      </c>
      <c r="E70" s="6" t="s">
        <v>83</v>
      </c>
      <c r="F70" s="6" t="s">
        <v>84</v>
      </c>
      <c r="G70" s="6" t="s">
        <v>288</v>
      </c>
      <c r="H70" s="6" t="s">
        <v>8</v>
      </c>
      <c r="I70" s="6" t="s">
        <v>285</v>
      </c>
      <c r="J70" s="6" t="s">
        <v>271</v>
      </c>
      <c r="K70" s="18" t="s">
        <v>291</v>
      </c>
      <c r="L70" s="29" t="s">
        <v>255</v>
      </c>
      <c r="M70" s="18" t="s">
        <v>37</v>
      </c>
      <c r="N70" s="18" t="s">
        <v>66</v>
      </c>
      <c r="O70" s="6" t="s">
        <v>139</v>
      </c>
      <c r="P70" s="6" t="s">
        <v>45</v>
      </c>
      <c r="Q70" s="13">
        <v>1</v>
      </c>
      <c r="R70" s="8">
        <v>46024</v>
      </c>
      <c r="S70" s="8" t="s">
        <v>317</v>
      </c>
      <c r="T70" s="8" t="s">
        <v>317</v>
      </c>
      <c r="U70" s="8">
        <v>46387</v>
      </c>
      <c r="V70" s="39">
        <v>52000</v>
      </c>
      <c r="W70" s="7">
        <v>0</v>
      </c>
      <c r="X70" s="6" t="s">
        <v>74</v>
      </c>
      <c r="Y70" s="6" t="s">
        <v>192</v>
      </c>
    </row>
    <row r="71" spans="2:25" ht="39.950000000000003" customHeight="1" x14ac:dyDescent="0.2">
      <c r="B71" s="18" t="s">
        <v>42</v>
      </c>
      <c r="C71" s="18" t="s">
        <v>253</v>
      </c>
      <c r="D71" s="18" t="s">
        <v>268</v>
      </c>
      <c r="E71" s="6" t="s">
        <v>83</v>
      </c>
      <c r="F71" s="6" t="s">
        <v>84</v>
      </c>
      <c r="G71" s="6" t="s">
        <v>288</v>
      </c>
      <c r="H71" s="6" t="s">
        <v>8</v>
      </c>
      <c r="I71" s="6" t="s">
        <v>285</v>
      </c>
      <c r="J71" s="6" t="s">
        <v>271</v>
      </c>
      <c r="K71" s="18" t="s">
        <v>291</v>
      </c>
      <c r="L71" s="29" t="s">
        <v>255</v>
      </c>
      <c r="M71" s="18" t="s">
        <v>62</v>
      </c>
      <c r="N71" s="18" t="s">
        <v>66</v>
      </c>
      <c r="O71" s="6" t="s">
        <v>140</v>
      </c>
      <c r="P71" s="6" t="s">
        <v>45</v>
      </c>
      <c r="Q71" s="13">
        <v>1</v>
      </c>
      <c r="R71" s="8">
        <v>45732</v>
      </c>
      <c r="S71" s="8">
        <v>46097</v>
      </c>
      <c r="T71" s="8" t="s">
        <v>317</v>
      </c>
      <c r="U71" s="8">
        <v>46096</v>
      </c>
      <c r="V71" s="39">
        <v>33000</v>
      </c>
      <c r="W71" s="7">
        <v>0</v>
      </c>
      <c r="X71" s="6" t="s">
        <v>193</v>
      </c>
      <c r="Y71" s="6" t="s">
        <v>178</v>
      </c>
    </row>
    <row r="72" spans="2:25" ht="39.950000000000003" customHeight="1" x14ac:dyDescent="0.2">
      <c r="B72" s="18" t="s">
        <v>42</v>
      </c>
      <c r="C72" s="18" t="s">
        <v>253</v>
      </c>
      <c r="D72" s="18" t="s">
        <v>268</v>
      </c>
      <c r="E72" s="6" t="s">
        <v>83</v>
      </c>
      <c r="F72" s="6" t="s">
        <v>84</v>
      </c>
      <c r="G72" s="6" t="s">
        <v>288</v>
      </c>
      <c r="H72" s="6" t="s">
        <v>8</v>
      </c>
      <c r="I72" s="6" t="s">
        <v>285</v>
      </c>
      <c r="J72" s="6" t="s">
        <v>271</v>
      </c>
      <c r="K72" s="18" t="s">
        <v>291</v>
      </c>
      <c r="L72" s="29" t="s">
        <v>255</v>
      </c>
      <c r="M72" s="18" t="s">
        <v>62</v>
      </c>
      <c r="N72" s="18" t="s">
        <v>66</v>
      </c>
      <c r="O72" s="6" t="s">
        <v>140</v>
      </c>
      <c r="P72" s="6" t="s">
        <v>45</v>
      </c>
      <c r="Q72" s="13">
        <v>1</v>
      </c>
      <c r="R72" s="8">
        <v>46204</v>
      </c>
      <c r="S72" s="8" t="s">
        <v>317</v>
      </c>
      <c r="T72" s="8" t="s">
        <v>317</v>
      </c>
      <c r="U72" s="8" t="s">
        <v>319</v>
      </c>
      <c r="V72" s="39">
        <v>28000</v>
      </c>
      <c r="W72" s="7">
        <v>24000</v>
      </c>
      <c r="X72" s="6" t="s">
        <v>193</v>
      </c>
      <c r="Y72" s="6" t="s">
        <v>194</v>
      </c>
    </row>
    <row r="73" spans="2:25" ht="39.950000000000003" customHeight="1" x14ac:dyDescent="0.2">
      <c r="B73" s="18" t="s">
        <v>42</v>
      </c>
      <c r="C73" s="18" t="s">
        <v>18</v>
      </c>
      <c r="D73" s="18" t="s">
        <v>18</v>
      </c>
      <c r="E73" s="6" t="s">
        <v>83</v>
      </c>
      <c r="F73" s="6" t="s">
        <v>84</v>
      </c>
      <c r="G73" s="6" t="s">
        <v>288</v>
      </c>
      <c r="H73" s="6" t="s">
        <v>8</v>
      </c>
      <c r="I73" s="6" t="s">
        <v>285</v>
      </c>
      <c r="J73" s="6" t="s">
        <v>271</v>
      </c>
      <c r="K73" s="18" t="s">
        <v>291</v>
      </c>
      <c r="L73" s="29" t="s">
        <v>255</v>
      </c>
      <c r="M73" s="18" t="s">
        <v>37</v>
      </c>
      <c r="N73" s="18" t="s">
        <v>66</v>
      </c>
      <c r="O73" s="6" t="s">
        <v>141</v>
      </c>
      <c r="P73" s="6" t="s">
        <v>45</v>
      </c>
      <c r="Q73" s="13">
        <v>2</v>
      </c>
      <c r="R73" s="8">
        <v>46024</v>
      </c>
      <c r="S73" s="8" t="s">
        <v>317</v>
      </c>
      <c r="T73" s="8" t="s">
        <v>317</v>
      </c>
      <c r="U73" s="8">
        <v>46387</v>
      </c>
      <c r="V73" s="39">
        <v>104000</v>
      </c>
      <c r="W73" s="7">
        <v>0</v>
      </c>
      <c r="X73" s="6" t="s">
        <v>74</v>
      </c>
      <c r="Y73" s="6" t="s">
        <v>192</v>
      </c>
    </row>
    <row r="74" spans="2:25" ht="39.950000000000003" customHeight="1" x14ac:dyDescent="0.2">
      <c r="B74" s="18" t="s">
        <v>42</v>
      </c>
      <c r="C74" s="18" t="s">
        <v>18</v>
      </c>
      <c r="D74" s="18" t="s">
        <v>30</v>
      </c>
      <c r="E74" s="6" t="s">
        <v>142</v>
      </c>
      <c r="F74" s="21" t="s">
        <v>143</v>
      </c>
      <c r="G74" s="21" t="s">
        <v>288</v>
      </c>
      <c r="H74" s="21" t="s">
        <v>8</v>
      </c>
      <c r="I74" s="21" t="s">
        <v>287</v>
      </c>
      <c r="J74" s="21" t="s">
        <v>279</v>
      </c>
      <c r="K74" s="18" t="s">
        <v>291</v>
      </c>
      <c r="L74" s="29" t="s">
        <v>255</v>
      </c>
      <c r="M74" s="18" t="s">
        <v>60</v>
      </c>
      <c r="N74" s="18" t="s">
        <v>68</v>
      </c>
      <c r="O74" s="6" t="s">
        <v>261</v>
      </c>
      <c r="P74" s="6" t="s">
        <v>50</v>
      </c>
      <c r="Q74" s="13">
        <v>3</v>
      </c>
      <c r="R74" s="8">
        <v>46015</v>
      </c>
      <c r="S74" s="8" t="s">
        <v>317</v>
      </c>
      <c r="T74" s="8" t="s">
        <v>317</v>
      </c>
      <c r="U74" s="8">
        <v>46379</v>
      </c>
      <c r="V74" s="39">
        <v>5700000</v>
      </c>
      <c r="W74" s="7">
        <v>0</v>
      </c>
      <c r="X74" s="6" t="s">
        <v>262</v>
      </c>
      <c r="Y74" s="6"/>
    </row>
    <row r="75" spans="2:25" ht="39.950000000000003" customHeight="1" x14ac:dyDescent="0.2">
      <c r="B75" s="18" t="s">
        <v>42</v>
      </c>
      <c r="C75" s="18" t="s">
        <v>18</v>
      </c>
      <c r="D75" s="18" t="s">
        <v>30</v>
      </c>
      <c r="E75" s="6" t="s">
        <v>142</v>
      </c>
      <c r="F75" s="21" t="s">
        <v>143</v>
      </c>
      <c r="G75" s="18" t="s">
        <v>288</v>
      </c>
      <c r="H75" s="18" t="s">
        <v>8</v>
      </c>
      <c r="I75" s="6" t="s">
        <v>285</v>
      </c>
      <c r="J75" s="21" t="s">
        <v>272</v>
      </c>
      <c r="K75" s="18" t="s">
        <v>291</v>
      </c>
      <c r="L75" s="29" t="s">
        <v>255</v>
      </c>
      <c r="M75" s="18" t="s">
        <v>37</v>
      </c>
      <c r="N75" s="18" t="s">
        <v>68</v>
      </c>
      <c r="O75" s="6" t="s">
        <v>144</v>
      </c>
      <c r="P75" s="6" t="s">
        <v>50</v>
      </c>
      <c r="Q75" s="13">
        <v>7</v>
      </c>
      <c r="R75" s="8">
        <v>46015</v>
      </c>
      <c r="S75" s="8" t="s">
        <v>317</v>
      </c>
      <c r="T75" s="8" t="s">
        <v>317</v>
      </c>
      <c r="U75" s="8">
        <v>47110</v>
      </c>
      <c r="V75" s="39">
        <v>7818339</v>
      </c>
      <c r="W75" s="7">
        <v>14382010.530666666</v>
      </c>
      <c r="X75" s="6" t="s">
        <v>74</v>
      </c>
      <c r="Y75" s="6"/>
    </row>
    <row r="76" spans="2:25" ht="39.950000000000003" customHeight="1" x14ac:dyDescent="0.2">
      <c r="B76" s="18" t="s">
        <v>42</v>
      </c>
      <c r="C76" s="18" t="s">
        <v>19</v>
      </c>
      <c r="D76" s="18" t="s">
        <v>19</v>
      </c>
      <c r="E76" s="6" t="s">
        <v>83</v>
      </c>
      <c r="F76" s="6" t="s">
        <v>84</v>
      </c>
      <c r="G76" s="6" t="s">
        <v>288</v>
      </c>
      <c r="H76" s="6" t="s">
        <v>8</v>
      </c>
      <c r="I76" s="6" t="s">
        <v>285</v>
      </c>
      <c r="J76" s="6" t="s">
        <v>271</v>
      </c>
      <c r="K76" s="18" t="s">
        <v>291</v>
      </c>
      <c r="L76" s="29" t="s">
        <v>255</v>
      </c>
      <c r="M76" s="18" t="s">
        <v>37</v>
      </c>
      <c r="N76" s="18" t="s">
        <v>66</v>
      </c>
      <c r="O76" s="6" t="s">
        <v>145</v>
      </c>
      <c r="P76" s="6" t="s">
        <v>45</v>
      </c>
      <c r="Q76" s="13">
        <v>1</v>
      </c>
      <c r="R76" s="8">
        <v>46024</v>
      </c>
      <c r="S76" s="8" t="s">
        <v>317</v>
      </c>
      <c r="T76" s="8" t="s">
        <v>317</v>
      </c>
      <c r="U76" s="8">
        <v>46387</v>
      </c>
      <c r="V76" s="39">
        <v>52000</v>
      </c>
      <c r="W76" s="7">
        <v>0</v>
      </c>
      <c r="X76" s="6" t="s">
        <v>74</v>
      </c>
      <c r="Y76" s="6" t="s">
        <v>192</v>
      </c>
    </row>
    <row r="77" spans="2:25" ht="39.950000000000003" customHeight="1" x14ac:dyDescent="0.2">
      <c r="B77" s="18" t="s">
        <v>42</v>
      </c>
      <c r="C77" s="18" t="s">
        <v>20</v>
      </c>
      <c r="D77" s="18" t="s">
        <v>20</v>
      </c>
      <c r="E77" s="6" t="s">
        <v>82</v>
      </c>
      <c r="F77" s="6" t="s">
        <v>87</v>
      </c>
      <c r="G77" s="6" t="s">
        <v>288</v>
      </c>
      <c r="H77" s="6" t="s">
        <v>8</v>
      </c>
      <c r="I77" s="6" t="s">
        <v>285</v>
      </c>
      <c r="J77" s="6" t="s">
        <v>272</v>
      </c>
      <c r="K77" s="18" t="s">
        <v>291</v>
      </c>
      <c r="L77" s="29" t="s">
        <v>255</v>
      </c>
      <c r="M77" s="18" t="s">
        <v>37</v>
      </c>
      <c r="N77" s="18" t="s">
        <v>65</v>
      </c>
      <c r="O77" s="6" t="s">
        <v>146</v>
      </c>
      <c r="P77" s="6" t="s">
        <v>55</v>
      </c>
      <c r="Q77" s="19">
        <f>V77</f>
        <v>110000</v>
      </c>
      <c r="R77" s="8">
        <v>46054</v>
      </c>
      <c r="S77" s="8" t="s">
        <v>317</v>
      </c>
      <c r="T77" s="8" t="s">
        <v>317</v>
      </c>
      <c r="U77" s="8">
        <v>46387</v>
      </c>
      <c r="V77" s="39">
        <v>110000</v>
      </c>
      <c r="W77" s="7">
        <v>0</v>
      </c>
      <c r="X77" s="6" t="s">
        <v>195</v>
      </c>
      <c r="Y77" s="6"/>
    </row>
    <row r="78" spans="2:25" ht="39.950000000000003" customHeight="1" x14ac:dyDescent="0.2">
      <c r="B78" s="18" t="s">
        <v>42</v>
      </c>
      <c r="C78" s="18" t="s">
        <v>20</v>
      </c>
      <c r="D78" s="18" t="s">
        <v>20</v>
      </c>
      <c r="E78" s="6" t="s">
        <v>82</v>
      </c>
      <c r="F78" s="6" t="s">
        <v>87</v>
      </c>
      <c r="G78" s="6" t="s">
        <v>288</v>
      </c>
      <c r="H78" s="6" t="s">
        <v>8</v>
      </c>
      <c r="I78" s="6" t="s">
        <v>285</v>
      </c>
      <c r="J78" s="6" t="s">
        <v>274</v>
      </c>
      <c r="K78" s="18" t="s">
        <v>291</v>
      </c>
      <c r="L78" s="29" t="s">
        <v>255</v>
      </c>
      <c r="M78" s="18" t="s">
        <v>37</v>
      </c>
      <c r="N78" s="18" t="s">
        <v>65</v>
      </c>
      <c r="O78" s="6" t="s">
        <v>147</v>
      </c>
      <c r="P78" s="6" t="s">
        <v>55</v>
      </c>
      <c r="Q78" s="19">
        <f>V78</f>
        <v>32000</v>
      </c>
      <c r="R78" s="8">
        <v>46054</v>
      </c>
      <c r="S78" s="8" t="s">
        <v>317</v>
      </c>
      <c r="T78" s="8" t="s">
        <v>317</v>
      </c>
      <c r="U78" s="8">
        <v>46387</v>
      </c>
      <c r="V78" s="39">
        <v>32000</v>
      </c>
      <c r="W78" s="7">
        <v>0</v>
      </c>
      <c r="X78" s="6" t="s">
        <v>195</v>
      </c>
      <c r="Y78" s="6"/>
    </row>
    <row r="79" spans="2:25" ht="39.950000000000003" customHeight="1" x14ac:dyDescent="0.2">
      <c r="B79" s="18" t="s">
        <v>42</v>
      </c>
      <c r="C79" s="18" t="s">
        <v>20</v>
      </c>
      <c r="D79" s="18" t="s">
        <v>20</v>
      </c>
      <c r="E79" s="6" t="s">
        <v>82</v>
      </c>
      <c r="F79" s="6" t="s">
        <v>87</v>
      </c>
      <c r="G79" s="6" t="s">
        <v>288</v>
      </c>
      <c r="H79" s="6" t="s">
        <v>8</v>
      </c>
      <c r="I79" s="6" t="s">
        <v>284</v>
      </c>
      <c r="J79" s="6" t="s">
        <v>280</v>
      </c>
      <c r="K79" s="18" t="s">
        <v>291</v>
      </c>
      <c r="L79" s="29" t="s">
        <v>255</v>
      </c>
      <c r="M79" s="18" t="s">
        <v>39</v>
      </c>
      <c r="N79" s="18" t="s">
        <v>71</v>
      </c>
      <c r="O79" s="6" t="s">
        <v>148</v>
      </c>
      <c r="P79" s="6" t="s">
        <v>44</v>
      </c>
      <c r="Q79" s="13">
        <v>4000</v>
      </c>
      <c r="R79" s="8">
        <v>46054</v>
      </c>
      <c r="S79" s="8" t="s">
        <v>317</v>
      </c>
      <c r="T79" s="8" t="s">
        <v>317</v>
      </c>
      <c r="U79" s="8">
        <v>46387</v>
      </c>
      <c r="V79" s="39">
        <v>4000</v>
      </c>
      <c r="W79" s="7">
        <v>0</v>
      </c>
      <c r="X79" s="6" t="s">
        <v>74</v>
      </c>
      <c r="Y79" s="6"/>
    </row>
    <row r="80" spans="2:25" ht="39.950000000000003" customHeight="1" x14ac:dyDescent="0.2">
      <c r="B80" s="18" t="s">
        <v>42</v>
      </c>
      <c r="C80" s="18" t="s">
        <v>20</v>
      </c>
      <c r="D80" s="18" t="s">
        <v>20</v>
      </c>
      <c r="E80" s="6" t="s">
        <v>82</v>
      </c>
      <c r="F80" s="6" t="s">
        <v>87</v>
      </c>
      <c r="G80" s="6" t="s">
        <v>288</v>
      </c>
      <c r="H80" s="6" t="s">
        <v>8</v>
      </c>
      <c r="I80" s="6" t="s">
        <v>285</v>
      </c>
      <c r="J80" s="6" t="s">
        <v>275</v>
      </c>
      <c r="K80" s="18" t="s">
        <v>291</v>
      </c>
      <c r="L80" s="29" t="s">
        <v>255</v>
      </c>
      <c r="M80" s="18" t="s">
        <v>36</v>
      </c>
      <c r="N80" s="18" t="s">
        <v>71</v>
      </c>
      <c r="O80" s="6" t="s">
        <v>149</v>
      </c>
      <c r="P80" s="6" t="s">
        <v>55</v>
      </c>
      <c r="Q80" s="19">
        <f>V80</f>
        <v>4000</v>
      </c>
      <c r="R80" s="8">
        <v>46054</v>
      </c>
      <c r="S80" s="8" t="s">
        <v>317</v>
      </c>
      <c r="T80" s="8" t="s">
        <v>317</v>
      </c>
      <c r="U80" s="8">
        <v>46387</v>
      </c>
      <c r="V80" s="39">
        <v>4000</v>
      </c>
      <c r="W80" s="7">
        <v>0</v>
      </c>
      <c r="X80" s="6" t="s">
        <v>74</v>
      </c>
      <c r="Y80" s="6"/>
    </row>
    <row r="81" spans="2:25" ht="39.950000000000003" customHeight="1" x14ac:dyDescent="0.2">
      <c r="B81" s="18" t="s">
        <v>42</v>
      </c>
      <c r="C81" s="18" t="s">
        <v>20</v>
      </c>
      <c r="D81" s="18" t="s">
        <v>20</v>
      </c>
      <c r="E81" s="18" t="s">
        <v>83</v>
      </c>
      <c r="F81" s="18" t="s">
        <v>251</v>
      </c>
      <c r="G81" s="18" t="s">
        <v>290</v>
      </c>
      <c r="H81" s="18" t="s">
        <v>9</v>
      </c>
      <c r="I81" s="6" t="s">
        <v>285</v>
      </c>
      <c r="J81" s="18" t="s">
        <v>271</v>
      </c>
      <c r="K81" s="18" t="s">
        <v>291</v>
      </c>
      <c r="L81" s="29" t="s">
        <v>256</v>
      </c>
      <c r="M81" s="18" t="s">
        <v>60</v>
      </c>
      <c r="N81" s="18" t="s">
        <v>66</v>
      </c>
      <c r="O81" s="6" t="s">
        <v>151</v>
      </c>
      <c r="P81" s="6" t="s">
        <v>55</v>
      </c>
      <c r="Q81" s="19">
        <f>V81</f>
        <v>2452051</v>
      </c>
      <c r="R81" s="8">
        <v>45604</v>
      </c>
      <c r="S81" s="8" t="s">
        <v>317</v>
      </c>
      <c r="T81" s="8" t="s">
        <v>317</v>
      </c>
      <c r="U81" s="8">
        <v>46752</v>
      </c>
      <c r="V81" s="39">
        <v>2452051</v>
      </c>
      <c r="W81" s="7">
        <v>2452050.61</v>
      </c>
      <c r="X81" s="6" t="s">
        <v>196</v>
      </c>
      <c r="Y81" s="6" t="s">
        <v>250</v>
      </c>
    </row>
    <row r="82" spans="2:25" ht="39.950000000000003" customHeight="1" x14ac:dyDescent="0.2">
      <c r="B82" s="18" t="s">
        <v>42</v>
      </c>
      <c r="C82" s="18" t="s">
        <v>20</v>
      </c>
      <c r="D82" s="18" t="s">
        <v>20</v>
      </c>
      <c r="E82" s="6" t="s">
        <v>82</v>
      </c>
      <c r="F82" s="6" t="s">
        <v>87</v>
      </c>
      <c r="G82" s="6" t="s">
        <v>288</v>
      </c>
      <c r="H82" s="6" t="s">
        <v>8</v>
      </c>
      <c r="I82" s="6" t="s">
        <v>285</v>
      </c>
      <c r="J82" s="6" t="s">
        <v>272</v>
      </c>
      <c r="K82" s="18" t="s">
        <v>291</v>
      </c>
      <c r="L82" s="29" t="s">
        <v>255</v>
      </c>
      <c r="M82" s="18" t="s">
        <v>37</v>
      </c>
      <c r="N82" s="18" t="s">
        <v>69</v>
      </c>
      <c r="O82" s="6" t="s">
        <v>152</v>
      </c>
      <c r="P82" s="6" t="s">
        <v>55</v>
      </c>
      <c r="Q82" s="19">
        <f>V82</f>
        <v>50000</v>
      </c>
      <c r="R82" s="8">
        <v>46054</v>
      </c>
      <c r="S82" s="8" t="s">
        <v>317</v>
      </c>
      <c r="T82" s="8" t="s">
        <v>317</v>
      </c>
      <c r="U82" s="8">
        <v>46387</v>
      </c>
      <c r="V82" s="39">
        <v>50000</v>
      </c>
      <c r="W82" s="7">
        <v>0</v>
      </c>
      <c r="X82" s="6" t="s">
        <v>74</v>
      </c>
      <c r="Y82" s="6"/>
    </row>
    <row r="83" spans="2:25" ht="39.950000000000003" customHeight="1" x14ac:dyDescent="0.2">
      <c r="B83" s="18" t="s">
        <v>42</v>
      </c>
      <c r="C83" s="18" t="s">
        <v>20</v>
      </c>
      <c r="D83" s="18" t="s">
        <v>20</v>
      </c>
      <c r="E83" s="6" t="s">
        <v>82</v>
      </c>
      <c r="F83" s="6" t="s">
        <v>87</v>
      </c>
      <c r="G83" s="6" t="s">
        <v>288</v>
      </c>
      <c r="H83" s="6" t="s">
        <v>8</v>
      </c>
      <c r="I83" s="6" t="s">
        <v>285</v>
      </c>
      <c r="J83" s="6" t="s">
        <v>272</v>
      </c>
      <c r="K83" s="18" t="s">
        <v>291</v>
      </c>
      <c r="L83" s="29" t="s">
        <v>255</v>
      </c>
      <c r="M83" s="18" t="s">
        <v>37</v>
      </c>
      <c r="N83" s="18" t="s">
        <v>71</v>
      </c>
      <c r="O83" s="21" t="s">
        <v>153</v>
      </c>
      <c r="P83" s="6" t="s">
        <v>55</v>
      </c>
      <c r="Q83" s="19">
        <f>V83</f>
        <v>100000</v>
      </c>
      <c r="R83" s="8">
        <v>46204</v>
      </c>
      <c r="S83" s="8" t="s">
        <v>317</v>
      </c>
      <c r="T83" s="8" t="s">
        <v>317</v>
      </c>
      <c r="U83" s="8">
        <v>46387</v>
      </c>
      <c r="V83" s="39">
        <v>100000</v>
      </c>
      <c r="W83" s="7">
        <v>0</v>
      </c>
      <c r="X83" s="6" t="s">
        <v>74</v>
      </c>
      <c r="Y83" s="6"/>
    </row>
    <row r="84" spans="2:25" ht="39.950000000000003" customHeight="1" x14ac:dyDescent="0.2">
      <c r="B84" s="18" t="s">
        <v>42</v>
      </c>
      <c r="C84" s="18" t="s">
        <v>20</v>
      </c>
      <c r="D84" s="18" t="s">
        <v>20</v>
      </c>
      <c r="E84" s="6" t="s">
        <v>82</v>
      </c>
      <c r="F84" s="6" t="s">
        <v>87</v>
      </c>
      <c r="G84" s="6" t="s">
        <v>288</v>
      </c>
      <c r="H84" s="6" t="s">
        <v>8</v>
      </c>
      <c r="I84" s="6" t="s">
        <v>285</v>
      </c>
      <c r="J84" s="6" t="s">
        <v>276</v>
      </c>
      <c r="K84" s="18" t="s">
        <v>291</v>
      </c>
      <c r="L84" s="29" t="s">
        <v>255</v>
      </c>
      <c r="M84" s="18" t="s">
        <v>37</v>
      </c>
      <c r="N84" s="18" t="s">
        <v>63</v>
      </c>
      <c r="O84" s="6" t="s">
        <v>154</v>
      </c>
      <c r="P84" s="6" t="s">
        <v>55</v>
      </c>
      <c r="Q84" s="19">
        <f>V84</f>
        <v>90000</v>
      </c>
      <c r="R84" s="8">
        <v>46082</v>
      </c>
      <c r="S84" s="8" t="s">
        <v>317</v>
      </c>
      <c r="T84" s="8" t="s">
        <v>317</v>
      </c>
      <c r="U84" s="8">
        <v>46387</v>
      </c>
      <c r="V84" s="39">
        <v>90000</v>
      </c>
      <c r="W84" s="7">
        <v>0</v>
      </c>
      <c r="X84" s="6" t="s">
        <v>74</v>
      </c>
      <c r="Y84" s="6"/>
    </row>
    <row r="85" spans="2:25" ht="39.950000000000003" customHeight="1" x14ac:dyDescent="0.2">
      <c r="B85" s="18" t="s">
        <v>42</v>
      </c>
      <c r="C85" s="18" t="s">
        <v>20</v>
      </c>
      <c r="D85" s="18" t="s">
        <v>20</v>
      </c>
      <c r="E85" s="6" t="s">
        <v>82</v>
      </c>
      <c r="F85" s="6" t="s">
        <v>87</v>
      </c>
      <c r="G85" s="6" t="s">
        <v>288</v>
      </c>
      <c r="H85" s="6" t="s">
        <v>8</v>
      </c>
      <c r="I85" s="6" t="s">
        <v>285</v>
      </c>
      <c r="J85" s="6" t="s">
        <v>276</v>
      </c>
      <c r="K85" s="18" t="s">
        <v>291</v>
      </c>
      <c r="L85" s="29" t="s">
        <v>255</v>
      </c>
      <c r="M85" s="18" t="s">
        <v>36</v>
      </c>
      <c r="N85" s="18" t="s">
        <v>71</v>
      </c>
      <c r="O85" s="6" t="s">
        <v>155</v>
      </c>
      <c r="P85" s="6" t="s">
        <v>43</v>
      </c>
      <c r="Q85" s="13">
        <v>3</v>
      </c>
      <c r="R85" s="8">
        <v>46082</v>
      </c>
      <c r="S85" s="8" t="s">
        <v>317</v>
      </c>
      <c r="T85" s="8" t="s">
        <v>317</v>
      </c>
      <c r="U85" s="8" t="s">
        <v>317</v>
      </c>
      <c r="V85" s="39">
        <v>5907</v>
      </c>
      <c r="W85" s="7">
        <v>0</v>
      </c>
      <c r="X85" s="6" t="s">
        <v>74</v>
      </c>
      <c r="Y85" s="6"/>
    </row>
    <row r="86" spans="2:25" ht="39.950000000000003" customHeight="1" x14ac:dyDescent="0.2">
      <c r="B86" s="18" t="s">
        <v>42</v>
      </c>
      <c r="C86" s="18" t="s">
        <v>20</v>
      </c>
      <c r="D86" s="18" t="s">
        <v>20</v>
      </c>
      <c r="E86" s="6" t="s">
        <v>82</v>
      </c>
      <c r="F86" s="6" t="s">
        <v>87</v>
      </c>
      <c r="G86" s="6" t="s">
        <v>288</v>
      </c>
      <c r="H86" s="6" t="s">
        <v>8</v>
      </c>
      <c r="I86" s="6" t="s">
        <v>285</v>
      </c>
      <c r="J86" s="6" t="s">
        <v>276</v>
      </c>
      <c r="K86" s="18" t="s">
        <v>291</v>
      </c>
      <c r="L86" s="29" t="s">
        <v>255</v>
      </c>
      <c r="M86" s="18" t="s">
        <v>37</v>
      </c>
      <c r="N86" s="18" t="s">
        <v>63</v>
      </c>
      <c r="O86" s="6" t="s">
        <v>156</v>
      </c>
      <c r="P86" s="6" t="s">
        <v>43</v>
      </c>
      <c r="Q86" s="13">
        <v>1</v>
      </c>
      <c r="R86" s="8">
        <v>46024</v>
      </c>
      <c r="S86" s="8" t="s">
        <v>317</v>
      </c>
      <c r="T86" s="8" t="s">
        <v>317</v>
      </c>
      <c r="U86" s="8">
        <v>46387</v>
      </c>
      <c r="V86" s="39">
        <v>6000</v>
      </c>
      <c r="W86" s="7">
        <v>0</v>
      </c>
      <c r="X86" s="6" t="s">
        <v>74</v>
      </c>
      <c r="Y86" s="6"/>
    </row>
    <row r="87" spans="2:25" ht="39.950000000000003" customHeight="1" x14ac:dyDescent="0.2">
      <c r="B87" s="18" t="s">
        <v>42</v>
      </c>
      <c r="C87" s="18" t="s">
        <v>22</v>
      </c>
      <c r="D87" s="18" t="s">
        <v>22</v>
      </c>
      <c r="E87" s="6" t="s">
        <v>82</v>
      </c>
      <c r="F87" s="6" t="s">
        <v>157</v>
      </c>
      <c r="G87" s="6" t="s">
        <v>288</v>
      </c>
      <c r="H87" s="6" t="s">
        <v>8</v>
      </c>
      <c r="I87" s="6" t="s">
        <v>285</v>
      </c>
      <c r="J87" s="6" t="s">
        <v>272</v>
      </c>
      <c r="K87" s="18" t="s">
        <v>291</v>
      </c>
      <c r="L87" s="29" t="s">
        <v>255</v>
      </c>
      <c r="M87" s="18" t="s">
        <v>62</v>
      </c>
      <c r="N87" s="18" t="s">
        <v>65</v>
      </c>
      <c r="O87" s="6" t="s">
        <v>158</v>
      </c>
      <c r="P87" s="6" t="s">
        <v>55</v>
      </c>
      <c r="Q87" s="19">
        <f>V87</f>
        <v>436684</v>
      </c>
      <c r="R87" s="8">
        <v>42717</v>
      </c>
      <c r="S87" s="8" t="s">
        <v>317</v>
      </c>
      <c r="T87" s="8">
        <v>45891</v>
      </c>
      <c r="U87" s="8">
        <v>46003</v>
      </c>
      <c r="V87" s="39">
        <v>436684</v>
      </c>
      <c r="W87" s="7">
        <v>0</v>
      </c>
      <c r="X87" s="6" t="s">
        <v>198</v>
      </c>
      <c r="Y87" s="6"/>
    </row>
    <row r="88" spans="2:25" ht="39.950000000000003" customHeight="1" x14ac:dyDescent="0.2">
      <c r="B88" s="18" t="s">
        <v>42</v>
      </c>
      <c r="C88" s="18" t="s">
        <v>22</v>
      </c>
      <c r="D88" s="18" t="s">
        <v>22</v>
      </c>
      <c r="E88" s="6" t="s">
        <v>82</v>
      </c>
      <c r="F88" s="6" t="s">
        <v>157</v>
      </c>
      <c r="G88" s="6" t="s">
        <v>288</v>
      </c>
      <c r="H88" s="6" t="s">
        <v>8</v>
      </c>
      <c r="I88" s="6" t="s">
        <v>285</v>
      </c>
      <c r="J88" s="6" t="s">
        <v>272</v>
      </c>
      <c r="K88" s="18" t="s">
        <v>291</v>
      </c>
      <c r="L88" s="29" t="s">
        <v>255</v>
      </c>
      <c r="M88" s="18" t="s">
        <v>62</v>
      </c>
      <c r="N88" s="18" t="s">
        <v>70</v>
      </c>
      <c r="O88" s="6" t="s">
        <v>159</v>
      </c>
      <c r="P88" s="6" t="s">
        <v>55</v>
      </c>
      <c r="Q88" s="19">
        <f>V88</f>
        <v>9600</v>
      </c>
      <c r="R88" s="8">
        <v>46023</v>
      </c>
      <c r="S88" s="8" t="s">
        <v>317</v>
      </c>
      <c r="T88" s="8" t="s">
        <v>317</v>
      </c>
      <c r="U88" s="8" t="s">
        <v>317</v>
      </c>
      <c r="V88" s="39">
        <v>9600</v>
      </c>
      <c r="W88" s="7">
        <v>0</v>
      </c>
      <c r="X88" s="6" t="s">
        <v>198</v>
      </c>
      <c r="Y88" s="6"/>
    </row>
    <row r="89" spans="2:25" ht="39.950000000000003" customHeight="1" x14ac:dyDescent="0.2">
      <c r="B89" s="18" t="s">
        <v>42</v>
      </c>
      <c r="C89" s="18" t="s">
        <v>22</v>
      </c>
      <c r="D89" s="18" t="s">
        <v>22</v>
      </c>
      <c r="E89" s="6" t="s">
        <v>82</v>
      </c>
      <c r="F89" s="6" t="s">
        <v>157</v>
      </c>
      <c r="G89" s="6" t="s">
        <v>288</v>
      </c>
      <c r="H89" s="6" t="s">
        <v>8</v>
      </c>
      <c r="I89" s="6" t="s">
        <v>285</v>
      </c>
      <c r="J89" s="6" t="s">
        <v>272</v>
      </c>
      <c r="K89" s="18" t="s">
        <v>291</v>
      </c>
      <c r="L89" s="29" t="s">
        <v>255</v>
      </c>
      <c r="M89" s="18" t="s">
        <v>62</v>
      </c>
      <c r="N89" s="18" t="s">
        <v>70</v>
      </c>
      <c r="O89" s="6" t="s">
        <v>160</v>
      </c>
      <c r="P89" s="6" t="s">
        <v>55</v>
      </c>
      <c r="Q89" s="19">
        <f>V89</f>
        <v>42000</v>
      </c>
      <c r="R89" s="8">
        <v>46023</v>
      </c>
      <c r="S89" s="8" t="s">
        <v>317</v>
      </c>
      <c r="T89" s="8" t="s">
        <v>317</v>
      </c>
      <c r="U89" s="8" t="s">
        <v>317</v>
      </c>
      <c r="V89" s="39">
        <v>42000</v>
      </c>
      <c r="W89" s="7">
        <v>0</v>
      </c>
      <c r="X89" s="6" t="s">
        <v>198</v>
      </c>
      <c r="Y89" s="6"/>
    </row>
    <row r="90" spans="2:25" ht="39.950000000000003" customHeight="1" x14ac:dyDescent="0.2">
      <c r="B90" s="18" t="s">
        <v>42</v>
      </c>
      <c r="C90" s="18" t="s">
        <v>22</v>
      </c>
      <c r="D90" s="18" t="s">
        <v>22</v>
      </c>
      <c r="E90" s="6" t="s">
        <v>82</v>
      </c>
      <c r="F90" s="6" t="s">
        <v>157</v>
      </c>
      <c r="G90" s="6" t="s">
        <v>288</v>
      </c>
      <c r="H90" s="6" t="s">
        <v>8</v>
      </c>
      <c r="I90" s="6" t="s">
        <v>285</v>
      </c>
      <c r="J90" s="6" t="s">
        <v>272</v>
      </c>
      <c r="K90" s="18" t="s">
        <v>291</v>
      </c>
      <c r="L90" s="29" t="s">
        <v>255</v>
      </c>
      <c r="M90" s="18" t="s">
        <v>37</v>
      </c>
      <c r="N90" s="18" t="s">
        <v>69</v>
      </c>
      <c r="O90" s="18" t="s">
        <v>161</v>
      </c>
      <c r="P90" s="6" t="s">
        <v>55</v>
      </c>
      <c r="Q90" s="19">
        <f>V90</f>
        <v>5000</v>
      </c>
      <c r="R90" s="8">
        <v>46082</v>
      </c>
      <c r="S90" s="8" t="s">
        <v>317</v>
      </c>
      <c r="T90" s="8" t="s">
        <v>317</v>
      </c>
      <c r="U90" s="8">
        <v>46387</v>
      </c>
      <c r="V90" s="39">
        <v>5000</v>
      </c>
      <c r="W90" s="7">
        <v>0</v>
      </c>
      <c r="X90" s="6" t="s">
        <v>73</v>
      </c>
      <c r="Y90" s="6"/>
    </row>
    <row r="91" spans="2:25" ht="39.950000000000003" customHeight="1" x14ac:dyDescent="0.2">
      <c r="B91" s="18" t="s">
        <v>42</v>
      </c>
      <c r="C91" s="18" t="s">
        <v>23</v>
      </c>
      <c r="D91" s="18" t="s">
        <v>23</v>
      </c>
      <c r="E91" s="18" t="s">
        <v>83</v>
      </c>
      <c r="F91" s="18" t="s">
        <v>259</v>
      </c>
      <c r="G91" s="18" t="s">
        <v>290</v>
      </c>
      <c r="H91" s="18" t="s">
        <v>9</v>
      </c>
      <c r="I91" s="6" t="s">
        <v>285</v>
      </c>
      <c r="J91" s="18" t="s">
        <v>271</v>
      </c>
      <c r="K91" s="18" t="s">
        <v>291</v>
      </c>
      <c r="L91" s="29" t="s">
        <v>256</v>
      </c>
      <c r="M91" s="18" t="s">
        <v>60</v>
      </c>
      <c r="N91" s="18" t="s">
        <v>66</v>
      </c>
      <c r="O91" s="6" t="s">
        <v>162</v>
      </c>
      <c r="P91" s="6" t="s">
        <v>55</v>
      </c>
      <c r="Q91" s="19">
        <f>V91</f>
        <v>365200</v>
      </c>
      <c r="R91" s="8">
        <v>46024</v>
      </c>
      <c r="S91" s="8" t="s">
        <v>317</v>
      </c>
      <c r="T91" s="8" t="s">
        <v>317</v>
      </c>
      <c r="U91" s="8">
        <v>46752</v>
      </c>
      <c r="V91" s="39">
        <v>365200</v>
      </c>
      <c r="W91" s="7">
        <v>401720</v>
      </c>
      <c r="X91" s="6" t="s">
        <v>199</v>
      </c>
      <c r="Y91" s="6" t="s">
        <v>197</v>
      </c>
    </row>
    <row r="92" spans="2:25" ht="39.950000000000003" customHeight="1" x14ac:dyDescent="0.2">
      <c r="B92" s="18" t="s">
        <v>42</v>
      </c>
      <c r="C92" s="18" t="s">
        <v>23</v>
      </c>
      <c r="D92" s="18" t="s">
        <v>23</v>
      </c>
      <c r="E92" s="6" t="s">
        <v>83</v>
      </c>
      <c r="F92" s="6" t="s">
        <v>84</v>
      </c>
      <c r="G92" s="6" t="s">
        <v>288</v>
      </c>
      <c r="H92" s="6" t="s">
        <v>8</v>
      </c>
      <c r="I92" s="6" t="s">
        <v>285</v>
      </c>
      <c r="J92" s="6" t="s">
        <v>271</v>
      </c>
      <c r="K92" s="18" t="s">
        <v>291</v>
      </c>
      <c r="L92" s="29" t="s">
        <v>255</v>
      </c>
      <c r="M92" s="18" t="s">
        <v>37</v>
      </c>
      <c r="N92" s="18" t="s">
        <v>66</v>
      </c>
      <c r="O92" s="6" t="s">
        <v>163</v>
      </c>
      <c r="P92" s="6" t="s">
        <v>45</v>
      </c>
      <c r="Q92" s="13">
        <v>1</v>
      </c>
      <c r="R92" s="8">
        <v>46024</v>
      </c>
      <c r="S92" s="8" t="s">
        <v>317</v>
      </c>
      <c r="T92" s="8" t="s">
        <v>317</v>
      </c>
      <c r="U92" s="8">
        <v>46387</v>
      </c>
      <c r="V92" s="39">
        <v>48000</v>
      </c>
      <c r="W92" s="7">
        <v>0</v>
      </c>
      <c r="X92" s="6" t="s">
        <v>74</v>
      </c>
      <c r="Y92" s="6" t="s">
        <v>192</v>
      </c>
    </row>
    <row r="93" spans="2:25" ht="39.950000000000003" customHeight="1" x14ac:dyDescent="0.2">
      <c r="B93" s="18" t="s">
        <v>42</v>
      </c>
      <c r="C93" s="18" t="s">
        <v>25</v>
      </c>
      <c r="D93" s="18" t="s">
        <v>25</v>
      </c>
      <c r="E93" s="6" t="s">
        <v>82</v>
      </c>
      <c r="F93" s="6" t="s">
        <v>164</v>
      </c>
      <c r="G93" s="6" t="s">
        <v>288</v>
      </c>
      <c r="H93" s="6" t="s">
        <v>8</v>
      </c>
      <c r="I93" s="6" t="s">
        <v>285</v>
      </c>
      <c r="J93" s="6" t="s">
        <v>276</v>
      </c>
      <c r="K93" s="18" t="s">
        <v>292</v>
      </c>
      <c r="L93" s="29" t="s">
        <v>257</v>
      </c>
      <c r="M93" s="18" t="s">
        <v>62</v>
      </c>
      <c r="N93" s="18" t="s">
        <v>68</v>
      </c>
      <c r="O93" s="6" t="s">
        <v>165</v>
      </c>
      <c r="P93" s="6" t="s">
        <v>49</v>
      </c>
      <c r="Q93" s="13">
        <v>48</v>
      </c>
      <c r="R93" s="8">
        <v>45363</v>
      </c>
      <c r="S93" s="8" t="s">
        <v>317</v>
      </c>
      <c r="T93" s="8">
        <v>46092</v>
      </c>
      <c r="U93" s="8">
        <v>47188</v>
      </c>
      <c r="V93" s="39">
        <v>4874400</v>
      </c>
      <c r="W93" s="7">
        <v>11653813.450800002</v>
      </c>
      <c r="X93" s="6" t="s">
        <v>200</v>
      </c>
      <c r="Y93" s="6"/>
    </row>
    <row r="94" spans="2:25" ht="69" customHeight="1" x14ac:dyDescent="0.2">
      <c r="B94" s="18" t="s">
        <v>42</v>
      </c>
      <c r="C94" s="18" t="s">
        <v>25</v>
      </c>
      <c r="D94" s="18" t="s">
        <v>25</v>
      </c>
      <c r="E94" s="18" t="s">
        <v>82</v>
      </c>
      <c r="F94" s="18" t="s">
        <v>164</v>
      </c>
      <c r="G94" s="18" t="s">
        <v>290</v>
      </c>
      <c r="H94" s="18" t="s">
        <v>9</v>
      </c>
      <c r="I94" s="6" t="s">
        <v>285</v>
      </c>
      <c r="J94" s="18" t="s">
        <v>276</v>
      </c>
      <c r="K94" s="18" t="s">
        <v>292</v>
      </c>
      <c r="L94" s="29" t="s">
        <v>258</v>
      </c>
      <c r="M94" s="18" t="s">
        <v>62</v>
      </c>
      <c r="N94" s="18" t="s">
        <v>68</v>
      </c>
      <c r="O94" s="6" t="s">
        <v>166</v>
      </c>
      <c r="P94" s="6" t="s">
        <v>51</v>
      </c>
      <c r="Q94" s="13">
        <v>5000</v>
      </c>
      <c r="R94" s="8">
        <v>45363</v>
      </c>
      <c r="S94" s="8" t="s">
        <v>317</v>
      </c>
      <c r="T94" s="8">
        <v>46092</v>
      </c>
      <c r="U94" s="8">
        <v>47188</v>
      </c>
      <c r="V94" s="39">
        <v>1961667</v>
      </c>
      <c r="W94" s="7">
        <v>4344895.5</v>
      </c>
      <c r="X94" s="6" t="s">
        <v>200</v>
      </c>
      <c r="Y94" s="6"/>
    </row>
    <row r="95" spans="2:25" ht="39.950000000000003" customHeight="1" x14ac:dyDescent="0.2">
      <c r="B95" s="18" t="s">
        <v>42</v>
      </c>
      <c r="C95" s="18" t="s">
        <v>25</v>
      </c>
      <c r="D95" s="18" t="s">
        <v>25</v>
      </c>
      <c r="E95" s="6" t="s">
        <v>82</v>
      </c>
      <c r="F95" s="6" t="s">
        <v>167</v>
      </c>
      <c r="G95" s="6" t="s">
        <v>288</v>
      </c>
      <c r="H95" s="6" t="s">
        <v>8</v>
      </c>
      <c r="I95" s="6" t="s">
        <v>285</v>
      </c>
      <c r="J95" s="6" t="s">
        <v>276</v>
      </c>
      <c r="K95" s="18" t="s">
        <v>292</v>
      </c>
      <c r="L95" s="29" t="s">
        <v>257</v>
      </c>
      <c r="M95" s="18" t="s">
        <v>62</v>
      </c>
      <c r="N95" s="18" t="s">
        <v>68</v>
      </c>
      <c r="O95" s="6" t="s">
        <v>168</v>
      </c>
      <c r="P95" s="6" t="s">
        <v>49</v>
      </c>
      <c r="Q95" s="13">
        <v>24</v>
      </c>
      <c r="R95" s="8">
        <v>45976</v>
      </c>
      <c r="S95" s="8" t="s">
        <v>317</v>
      </c>
      <c r="T95" s="8">
        <v>46341</v>
      </c>
      <c r="U95" s="8">
        <v>46706</v>
      </c>
      <c r="V95" s="39">
        <v>1200000</v>
      </c>
      <c r="W95" s="7">
        <v>1284000</v>
      </c>
      <c r="X95" s="6" t="s">
        <v>202</v>
      </c>
      <c r="Y95" s="6"/>
    </row>
    <row r="96" spans="2:25" ht="39.950000000000003" customHeight="1" x14ac:dyDescent="0.2">
      <c r="B96" s="18" t="s">
        <v>42</v>
      </c>
      <c r="C96" s="18" t="s">
        <v>25</v>
      </c>
      <c r="D96" s="18" t="s">
        <v>25</v>
      </c>
      <c r="E96" s="21" t="s">
        <v>83</v>
      </c>
      <c r="F96" s="21" t="s">
        <v>150</v>
      </c>
      <c r="G96" s="18" t="s">
        <v>290</v>
      </c>
      <c r="H96" s="18" t="s">
        <v>9</v>
      </c>
      <c r="I96" s="6" t="s">
        <v>285</v>
      </c>
      <c r="J96" s="21" t="s">
        <v>271</v>
      </c>
      <c r="K96" s="18" t="s">
        <v>291</v>
      </c>
      <c r="L96" s="29" t="s">
        <v>256</v>
      </c>
      <c r="M96" s="18" t="s">
        <v>60</v>
      </c>
      <c r="N96" s="18" t="s">
        <v>66</v>
      </c>
      <c r="O96" s="6" t="s">
        <v>169</v>
      </c>
      <c r="P96" s="6" t="s">
        <v>55</v>
      </c>
      <c r="Q96" s="19">
        <f>V96</f>
        <v>268300</v>
      </c>
      <c r="R96" s="8">
        <v>45604</v>
      </c>
      <c r="S96" s="8" t="s">
        <v>317</v>
      </c>
      <c r="T96" s="8" t="s">
        <v>317</v>
      </c>
      <c r="U96" s="8">
        <v>46752</v>
      </c>
      <c r="V96" s="39">
        <v>268300</v>
      </c>
      <c r="W96" s="7">
        <v>268300</v>
      </c>
      <c r="X96" s="6" t="s">
        <v>203</v>
      </c>
      <c r="Y96" s="6" t="s">
        <v>197</v>
      </c>
    </row>
    <row r="97" spans="2:25" ht="39.950000000000003" customHeight="1" x14ac:dyDescent="0.2">
      <c r="B97" s="18" t="s">
        <v>42</v>
      </c>
      <c r="C97" s="18" t="s">
        <v>25</v>
      </c>
      <c r="D97" s="18" t="s">
        <v>25</v>
      </c>
      <c r="E97" s="6" t="s">
        <v>83</v>
      </c>
      <c r="F97" s="6" t="s">
        <v>84</v>
      </c>
      <c r="G97" s="6" t="s">
        <v>288</v>
      </c>
      <c r="H97" s="6" t="s">
        <v>8</v>
      </c>
      <c r="I97" s="6" t="s">
        <v>285</v>
      </c>
      <c r="J97" s="6" t="s">
        <v>271</v>
      </c>
      <c r="K97" s="18" t="s">
        <v>291</v>
      </c>
      <c r="L97" s="29" t="s">
        <v>255</v>
      </c>
      <c r="M97" s="18" t="s">
        <v>37</v>
      </c>
      <c r="N97" s="18" t="s">
        <v>66</v>
      </c>
      <c r="O97" s="6" t="s">
        <v>170</v>
      </c>
      <c r="P97" s="6" t="s">
        <v>45</v>
      </c>
      <c r="Q97" s="14">
        <v>1</v>
      </c>
      <c r="R97" s="8">
        <v>46024</v>
      </c>
      <c r="S97" s="8" t="s">
        <v>317</v>
      </c>
      <c r="T97" s="8" t="s">
        <v>317</v>
      </c>
      <c r="U97" s="8">
        <v>46387</v>
      </c>
      <c r="V97" s="39">
        <v>52000</v>
      </c>
      <c r="W97" s="7">
        <v>0</v>
      </c>
      <c r="X97" s="6" t="s">
        <v>74</v>
      </c>
      <c r="Y97" s="6" t="s">
        <v>192</v>
      </c>
    </row>
    <row r="98" spans="2:25" ht="39.950000000000003" customHeight="1" x14ac:dyDescent="0.2">
      <c r="B98" s="18" t="s">
        <v>42</v>
      </c>
      <c r="C98" s="18" t="s">
        <v>25</v>
      </c>
      <c r="D98" s="18" t="s">
        <v>31</v>
      </c>
      <c r="E98" s="6" t="s">
        <v>80</v>
      </c>
      <c r="F98" s="6" t="s">
        <v>78</v>
      </c>
      <c r="G98" s="6" t="s">
        <v>288</v>
      </c>
      <c r="H98" s="6" t="s">
        <v>8</v>
      </c>
      <c r="I98" s="6" t="s">
        <v>285</v>
      </c>
      <c r="J98" s="6" t="s">
        <v>276</v>
      </c>
      <c r="K98" s="18" t="s">
        <v>291</v>
      </c>
      <c r="L98" s="29" t="s">
        <v>255</v>
      </c>
      <c r="M98" s="18" t="s">
        <v>62</v>
      </c>
      <c r="N98" s="18" t="s">
        <v>68</v>
      </c>
      <c r="O98" s="6" t="s">
        <v>171</v>
      </c>
      <c r="P98" s="6" t="s">
        <v>49</v>
      </c>
      <c r="Q98" s="13">
        <v>17</v>
      </c>
      <c r="R98" s="8">
        <v>44827</v>
      </c>
      <c r="S98" s="8">
        <v>46288</v>
      </c>
      <c r="T98" s="8">
        <v>46266</v>
      </c>
      <c r="U98" s="8">
        <v>46652</v>
      </c>
      <c r="V98" s="39">
        <v>141478</v>
      </c>
      <c r="W98" s="7">
        <v>110947.23</v>
      </c>
      <c r="X98" s="6" t="s">
        <v>73</v>
      </c>
      <c r="Y98" s="6"/>
    </row>
    <row r="99" spans="2:25" ht="39.950000000000003" customHeight="1" x14ac:dyDescent="0.2">
      <c r="B99" s="18" t="s">
        <v>42</v>
      </c>
      <c r="C99" s="18" t="s">
        <v>25</v>
      </c>
      <c r="D99" s="18" t="s">
        <v>31</v>
      </c>
      <c r="E99" s="6" t="s">
        <v>80</v>
      </c>
      <c r="F99" s="6" t="s">
        <v>78</v>
      </c>
      <c r="G99" s="6" t="s">
        <v>288</v>
      </c>
      <c r="H99" s="6" t="s">
        <v>8</v>
      </c>
      <c r="I99" s="6" t="s">
        <v>285</v>
      </c>
      <c r="J99" s="6" t="s">
        <v>273</v>
      </c>
      <c r="K99" s="18" t="s">
        <v>291</v>
      </c>
      <c r="L99" s="29" t="s">
        <v>255</v>
      </c>
      <c r="M99" s="18" t="s">
        <v>62</v>
      </c>
      <c r="N99" s="18" t="s">
        <v>69</v>
      </c>
      <c r="O99" s="15" t="s">
        <v>172</v>
      </c>
      <c r="P99" s="6" t="s">
        <v>49</v>
      </c>
      <c r="Q99" s="13">
        <f>12+6</f>
        <v>18</v>
      </c>
      <c r="R99" s="8">
        <v>45133</v>
      </c>
      <c r="S99" s="8">
        <v>46229</v>
      </c>
      <c r="T99" s="8">
        <v>46229</v>
      </c>
      <c r="U99" s="8">
        <v>46593</v>
      </c>
      <c r="V99" s="39">
        <v>1059165</v>
      </c>
      <c r="W99" s="7">
        <v>547491.17999999993</v>
      </c>
      <c r="X99" s="6" t="s">
        <v>204</v>
      </c>
      <c r="Y99" s="6"/>
    </row>
    <row r="100" spans="2:25" ht="39.950000000000003" customHeight="1" x14ac:dyDescent="0.2">
      <c r="B100" s="18" t="s">
        <v>42</v>
      </c>
      <c r="C100" s="18" t="s">
        <v>25</v>
      </c>
      <c r="D100" s="18" t="s">
        <v>31</v>
      </c>
      <c r="E100" s="6" t="s">
        <v>80</v>
      </c>
      <c r="F100" s="6" t="s">
        <v>78</v>
      </c>
      <c r="G100" s="6" t="s">
        <v>288</v>
      </c>
      <c r="H100" s="6" t="s">
        <v>8</v>
      </c>
      <c r="I100" s="6" t="s">
        <v>285</v>
      </c>
      <c r="J100" s="6" t="s">
        <v>276</v>
      </c>
      <c r="K100" s="18" t="s">
        <v>291</v>
      </c>
      <c r="L100" s="29" t="s">
        <v>255</v>
      </c>
      <c r="M100" s="18" t="s">
        <v>62</v>
      </c>
      <c r="N100" s="18" t="s">
        <v>69</v>
      </c>
      <c r="O100" s="15" t="s">
        <v>173</v>
      </c>
      <c r="P100" s="6" t="s">
        <v>54</v>
      </c>
      <c r="Q100" s="13">
        <v>1500</v>
      </c>
      <c r="R100" s="8">
        <v>45133</v>
      </c>
      <c r="S100" s="8">
        <v>46229</v>
      </c>
      <c r="T100" s="8">
        <v>46229</v>
      </c>
      <c r="U100" s="8">
        <v>46593</v>
      </c>
      <c r="V100" s="39">
        <v>118276</v>
      </c>
      <c r="W100" s="7">
        <v>61137.66</v>
      </c>
      <c r="X100" s="6" t="s">
        <v>204</v>
      </c>
      <c r="Y100" s="6"/>
    </row>
    <row r="101" spans="2:25" ht="39.950000000000003" customHeight="1" x14ac:dyDescent="0.2">
      <c r="B101" s="18" t="s">
        <v>42</v>
      </c>
      <c r="C101" s="18" t="s">
        <v>25</v>
      </c>
      <c r="D101" s="18" t="s">
        <v>31</v>
      </c>
      <c r="E101" s="6" t="s">
        <v>80</v>
      </c>
      <c r="F101" s="6" t="s">
        <v>78</v>
      </c>
      <c r="G101" s="6" t="s">
        <v>288</v>
      </c>
      <c r="H101" s="6" t="s">
        <v>8</v>
      </c>
      <c r="I101" s="6" t="s">
        <v>285</v>
      </c>
      <c r="J101" s="6" t="s">
        <v>272</v>
      </c>
      <c r="K101" s="18" t="s">
        <v>291</v>
      </c>
      <c r="L101" s="29" t="s">
        <v>255</v>
      </c>
      <c r="M101" s="18" t="s">
        <v>62</v>
      </c>
      <c r="N101" s="18" t="s">
        <v>68</v>
      </c>
      <c r="O101" s="6" t="s">
        <v>174</v>
      </c>
      <c r="P101" s="6" t="s">
        <v>49</v>
      </c>
      <c r="Q101" s="13">
        <v>12</v>
      </c>
      <c r="R101" s="8">
        <v>44764</v>
      </c>
      <c r="S101" s="8">
        <v>46224</v>
      </c>
      <c r="T101" s="8">
        <v>46204</v>
      </c>
      <c r="U101" s="8">
        <v>46589</v>
      </c>
      <c r="V101" s="39">
        <v>31795</v>
      </c>
      <c r="W101" s="7">
        <v>19174.399999999998</v>
      </c>
      <c r="X101" s="6" t="s">
        <v>204</v>
      </c>
      <c r="Y101" s="6"/>
    </row>
    <row r="102" spans="2:25" ht="39.950000000000003" customHeight="1" x14ac:dyDescent="0.2">
      <c r="B102" s="18" t="s">
        <v>42</v>
      </c>
      <c r="C102" s="18" t="s">
        <v>25</v>
      </c>
      <c r="D102" s="18" t="s">
        <v>31</v>
      </c>
      <c r="E102" s="6" t="s">
        <v>80</v>
      </c>
      <c r="F102" s="6" t="s">
        <v>78</v>
      </c>
      <c r="G102" s="6" t="s">
        <v>288</v>
      </c>
      <c r="H102" s="6" t="s">
        <v>8</v>
      </c>
      <c r="I102" s="6" t="s">
        <v>285</v>
      </c>
      <c r="J102" s="6" t="s">
        <v>275</v>
      </c>
      <c r="K102" s="18" t="s">
        <v>291</v>
      </c>
      <c r="L102" s="29" t="s">
        <v>255</v>
      </c>
      <c r="M102" s="18" t="s">
        <v>36</v>
      </c>
      <c r="N102" s="18" t="s">
        <v>68</v>
      </c>
      <c r="O102" s="6" t="s">
        <v>175</v>
      </c>
      <c r="P102" s="6" t="s">
        <v>55</v>
      </c>
      <c r="Q102" s="19">
        <f>V102</f>
        <v>40000</v>
      </c>
      <c r="R102" s="8">
        <v>46235</v>
      </c>
      <c r="S102" s="8" t="s">
        <v>317</v>
      </c>
      <c r="T102" s="8" t="s">
        <v>317</v>
      </c>
      <c r="U102" s="8" t="s">
        <v>317</v>
      </c>
      <c r="V102" s="39">
        <v>40000</v>
      </c>
      <c r="W102" s="7">
        <v>0</v>
      </c>
      <c r="X102" s="6" t="s">
        <v>74</v>
      </c>
      <c r="Y102" s="6"/>
    </row>
    <row r="103" spans="2:25" ht="39.950000000000003" customHeight="1" x14ac:dyDescent="0.2">
      <c r="B103" s="18" t="s">
        <v>40</v>
      </c>
      <c r="C103" s="18" t="s">
        <v>16</v>
      </c>
      <c r="D103" s="18" t="s">
        <v>16</v>
      </c>
      <c r="E103" s="6" t="s">
        <v>83</v>
      </c>
      <c r="F103" s="6" t="s">
        <v>84</v>
      </c>
      <c r="G103" s="6" t="s">
        <v>288</v>
      </c>
      <c r="H103" s="6" t="s">
        <v>8</v>
      </c>
      <c r="I103" s="6" t="s">
        <v>285</v>
      </c>
      <c r="J103" s="6" t="s">
        <v>271</v>
      </c>
      <c r="K103" s="18" t="s">
        <v>291</v>
      </c>
      <c r="L103" s="29" t="s">
        <v>255</v>
      </c>
      <c r="M103" s="18" t="s">
        <v>37</v>
      </c>
      <c r="N103" s="18" t="s">
        <v>66</v>
      </c>
      <c r="O103" s="6" t="s">
        <v>248</v>
      </c>
      <c r="P103" s="6" t="s">
        <v>45</v>
      </c>
      <c r="Q103" s="22">
        <v>1</v>
      </c>
      <c r="R103" s="8">
        <v>46023</v>
      </c>
      <c r="S103" s="8" t="s">
        <v>317</v>
      </c>
      <c r="T103" s="8" t="s">
        <v>317</v>
      </c>
      <c r="U103" s="8">
        <v>46752</v>
      </c>
      <c r="V103" s="39">
        <v>55524</v>
      </c>
      <c r="W103" s="7">
        <v>69524</v>
      </c>
      <c r="X103" s="23" t="s">
        <v>74</v>
      </c>
      <c r="Y103" s="23" t="s">
        <v>219</v>
      </c>
    </row>
    <row r="104" spans="2:25" ht="39.950000000000003" customHeight="1" x14ac:dyDescent="0.2">
      <c r="B104" s="18" t="s">
        <v>40</v>
      </c>
      <c r="C104" s="18" t="s">
        <v>16</v>
      </c>
      <c r="D104" s="18" t="s">
        <v>32</v>
      </c>
      <c r="E104" s="6" t="s">
        <v>205</v>
      </c>
      <c r="F104" s="6" t="s">
        <v>206</v>
      </c>
      <c r="G104" s="6" t="s">
        <v>288</v>
      </c>
      <c r="H104" s="6" t="s">
        <v>8</v>
      </c>
      <c r="I104" s="6" t="s">
        <v>285</v>
      </c>
      <c r="J104" s="6" t="s">
        <v>272</v>
      </c>
      <c r="K104" s="18" t="s">
        <v>291</v>
      </c>
      <c r="L104" s="29" t="s">
        <v>255</v>
      </c>
      <c r="M104" s="18" t="s">
        <v>62</v>
      </c>
      <c r="N104" s="18" t="s">
        <v>68</v>
      </c>
      <c r="O104" s="6" t="s">
        <v>207</v>
      </c>
      <c r="P104" s="6" t="s">
        <v>53</v>
      </c>
      <c r="Q104" s="22">
        <v>1</v>
      </c>
      <c r="R104" s="8">
        <v>45317</v>
      </c>
      <c r="S104" s="8" t="s">
        <v>317</v>
      </c>
      <c r="T104" s="8">
        <v>45992</v>
      </c>
      <c r="U104" s="8">
        <v>46412</v>
      </c>
      <c r="V104" s="39">
        <v>684312</v>
      </c>
      <c r="W104" s="7">
        <v>47333.816666666666</v>
      </c>
      <c r="X104" s="24" t="s">
        <v>220</v>
      </c>
      <c r="Y104" s="25"/>
    </row>
    <row r="105" spans="2:25" ht="39.950000000000003" customHeight="1" x14ac:dyDescent="0.2">
      <c r="B105" s="18" t="s">
        <v>40</v>
      </c>
      <c r="C105" s="18" t="s">
        <v>17</v>
      </c>
      <c r="D105" s="18" t="s">
        <v>17</v>
      </c>
      <c r="E105" s="6" t="s">
        <v>205</v>
      </c>
      <c r="F105" s="6" t="s">
        <v>78</v>
      </c>
      <c r="G105" s="6" t="s">
        <v>288</v>
      </c>
      <c r="H105" s="6" t="s">
        <v>8</v>
      </c>
      <c r="I105" s="6" t="s">
        <v>284</v>
      </c>
      <c r="J105" s="6" t="s">
        <v>280</v>
      </c>
      <c r="K105" s="18" t="s">
        <v>291</v>
      </c>
      <c r="L105" s="29" t="s">
        <v>255</v>
      </c>
      <c r="M105" s="18" t="s">
        <v>39</v>
      </c>
      <c r="N105" s="18" t="s">
        <v>71</v>
      </c>
      <c r="O105" s="6" t="s">
        <v>208</v>
      </c>
      <c r="P105" s="6" t="s">
        <v>55</v>
      </c>
      <c r="Q105" s="19">
        <f>V105</f>
        <v>1200</v>
      </c>
      <c r="R105" s="8">
        <v>46023</v>
      </c>
      <c r="S105" s="8" t="s">
        <v>317</v>
      </c>
      <c r="T105" s="8" t="s">
        <v>317</v>
      </c>
      <c r="U105" s="8" t="s">
        <v>317</v>
      </c>
      <c r="V105" s="39">
        <v>1200</v>
      </c>
      <c r="W105" s="7">
        <v>0</v>
      </c>
      <c r="X105" s="23" t="s">
        <v>74</v>
      </c>
      <c r="Y105" s="23" t="s">
        <v>221</v>
      </c>
    </row>
    <row r="106" spans="2:25" ht="39.950000000000003" customHeight="1" x14ac:dyDescent="0.2">
      <c r="B106" s="18" t="s">
        <v>40</v>
      </c>
      <c r="C106" s="18" t="s">
        <v>24</v>
      </c>
      <c r="D106" s="18" t="s">
        <v>34</v>
      </c>
      <c r="E106" s="6" t="s">
        <v>205</v>
      </c>
      <c r="F106" s="6" t="s">
        <v>210</v>
      </c>
      <c r="G106" s="6" t="s">
        <v>288</v>
      </c>
      <c r="H106" s="6" t="s">
        <v>8</v>
      </c>
      <c r="I106" s="6" t="s">
        <v>285</v>
      </c>
      <c r="J106" s="6" t="s">
        <v>275</v>
      </c>
      <c r="K106" s="18" t="s">
        <v>291</v>
      </c>
      <c r="L106" s="29" t="s">
        <v>255</v>
      </c>
      <c r="M106" s="18" t="s">
        <v>36</v>
      </c>
      <c r="N106" s="18" t="s">
        <v>70</v>
      </c>
      <c r="O106" s="15" t="s">
        <v>211</v>
      </c>
      <c r="P106" s="15" t="s">
        <v>55</v>
      </c>
      <c r="Q106" s="19">
        <f>V106</f>
        <v>20000</v>
      </c>
      <c r="R106" s="8">
        <v>46082</v>
      </c>
      <c r="S106" s="8" t="s">
        <v>317</v>
      </c>
      <c r="T106" s="8" t="s">
        <v>317</v>
      </c>
      <c r="U106" s="8" t="s">
        <v>317</v>
      </c>
      <c r="V106" s="39">
        <v>20000</v>
      </c>
      <c r="W106" s="7">
        <v>0</v>
      </c>
      <c r="X106" s="23" t="s">
        <v>74</v>
      </c>
      <c r="Y106" s="23"/>
    </row>
    <row r="107" spans="2:25" ht="39.950000000000003" customHeight="1" x14ac:dyDescent="0.2">
      <c r="B107" s="18" t="s">
        <v>40</v>
      </c>
      <c r="C107" s="18" t="s">
        <v>24</v>
      </c>
      <c r="D107" s="18" t="s">
        <v>33</v>
      </c>
      <c r="E107" s="6" t="s">
        <v>205</v>
      </c>
      <c r="F107" s="6" t="s">
        <v>209</v>
      </c>
      <c r="G107" s="6" t="s">
        <v>288</v>
      </c>
      <c r="H107" s="6" t="s">
        <v>8</v>
      </c>
      <c r="I107" s="6" t="s">
        <v>285</v>
      </c>
      <c r="J107" s="6" t="s">
        <v>272</v>
      </c>
      <c r="K107" s="18" t="s">
        <v>291</v>
      </c>
      <c r="L107" s="29" t="s">
        <v>255</v>
      </c>
      <c r="M107" s="18" t="s">
        <v>37</v>
      </c>
      <c r="N107" s="18" t="s">
        <v>68</v>
      </c>
      <c r="O107" s="6" t="s">
        <v>212</v>
      </c>
      <c r="P107" s="15" t="s">
        <v>53</v>
      </c>
      <c r="Q107" s="22">
        <v>1</v>
      </c>
      <c r="R107" s="8">
        <v>46023</v>
      </c>
      <c r="S107" s="8" t="s">
        <v>317</v>
      </c>
      <c r="T107" s="8" t="s">
        <v>317</v>
      </c>
      <c r="U107" s="8">
        <v>46387</v>
      </c>
      <c r="V107" s="39">
        <v>3000</v>
      </c>
      <c r="W107" s="7">
        <v>0</v>
      </c>
      <c r="X107" s="23" t="s">
        <v>74</v>
      </c>
      <c r="Y107" s="23"/>
    </row>
    <row r="108" spans="2:25" ht="39.950000000000003" customHeight="1" x14ac:dyDescent="0.2">
      <c r="B108" s="18" t="s">
        <v>40</v>
      </c>
      <c r="C108" s="18" t="s">
        <v>28</v>
      </c>
      <c r="D108" s="18" t="s">
        <v>28</v>
      </c>
      <c r="E108" s="6" t="s">
        <v>213</v>
      </c>
      <c r="F108" s="6" t="s">
        <v>79</v>
      </c>
      <c r="G108" s="6" t="s">
        <v>288</v>
      </c>
      <c r="H108" s="6" t="s">
        <v>8</v>
      </c>
      <c r="I108" s="6" t="s">
        <v>285</v>
      </c>
      <c r="J108" s="6" t="s">
        <v>281</v>
      </c>
      <c r="K108" s="18" t="s">
        <v>291</v>
      </c>
      <c r="L108" s="29" t="s">
        <v>255</v>
      </c>
      <c r="M108" s="18" t="s">
        <v>36</v>
      </c>
      <c r="N108" s="18" t="s">
        <v>71</v>
      </c>
      <c r="O108" s="15" t="s">
        <v>214</v>
      </c>
      <c r="P108" s="15" t="s">
        <v>53</v>
      </c>
      <c r="Q108" s="22">
        <v>1</v>
      </c>
      <c r="R108" s="8">
        <v>45597</v>
      </c>
      <c r="S108" s="8" t="s">
        <v>317</v>
      </c>
      <c r="T108" s="8" t="s">
        <v>317</v>
      </c>
      <c r="U108" s="8">
        <v>47421</v>
      </c>
      <c r="V108" s="39">
        <v>297984</v>
      </c>
      <c r="W108" s="7">
        <v>948150</v>
      </c>
      <c r="X108" s="23" t="s">
        <v>222</v>
      </c>
      <c r="Y108" s="23"/>
    </row>
    <row r="109" spans="2:25" ht="39.950000000000003" customHeight="1" x14ac:dyDescent="0.2">
      <c r="B109" s="18" t="s">
        <v>40</v>
      </c>
      <c r="C109" s="18" t="s">
        <v>28</v>
      </c>
      <c r="D109" s="18" t="s">
        <v>28</v>
      </c>
      <c r="E109" s="6" t="s">
        <v>213</v>
      </c>
      <c r="F109" s="6" t="s">
        <v>78</v>
      </c>
      <c r="G109" s="6" t="s">
        <v>288</v>
      </c>
      <c r="H109" s="6" t="s">
        <v>8</v>
      </c>
      <c r="I109" s="6" t="s">
        <v>285</v>
      </c>
      <c r="J109" s="6" t="s">
        <v>274</v>
      </c>
      <c r="K109" s="18" t="s">
        <v>291</v>
      </c>
      <c r="L109" s="29" t="s">
        <v>255</v>
      </c>
      <c r="M109" s="18" t="s">
        <v>36</v>
      </c>
      <c r="N109" s="18" t="s">
        <v>71</v>
      </c>
      <c r="O109" s="15" t="s">
        <v>215</v>
      </c>
      <c r="P109" s="15" t="s">
        <v>53</v>
      </c>
      <c r="Q109" s="22">
        <v>1</v>
      </c>
      <c r="R109" s="8">
        <v>45597</v>
      </c>
      <c r="S109" s="8" t="s">
        <v>317</v>
      </c>
      <c r="T109" s="8" t="s">
        <v>317</v>
      </c>
      <c r="U109" s="8">
        <v>47421</v>
      </c>
      <c r="V109" s="39">
        <v>17028</v>
      </c>
      <c r="W109" s="7">
        <v>54180</v>
      </c>
      <c r="X109" s="23" t="s">
        <v>222</v>
      </c>
      <c r="Y109" s="23"/>
    </row>
    <row r="110" spans="2:25" ht="39.950000000000003" customHeight="1" x14ac:dyDescent="0.2">
      <c r="B110" s="18" t="s">
        <v>40</v>
      </c>
      <c r="C110" s="18" t="s">
        <v>28</v>
      </c>
      <c r="D110" s="18" t="s">
        <v>28</v>
      </c>
      <c r="E110" s="6" t="s">
        <v>213</v>
      </c>
      <c r="F110" s="6" t="s">
        <v>79</v>
      </c>
      <c r="G110" s="6" t="s">
        <v>288</v>
      </c>
      <c r="H110" s="6" t="s">
        <v>8</v>
      </c>
      <c r="I110" s="6" t="s">
        <v>285</v>
      </c>
      <c r="J110" s="6" t="s">
        <v>281</v>
      </c>
      <c r="K110" s="18" t="s">
        <v>291</v>
      </c>
      <c r="L110" s="29" t="s">
        <v>255</v>
      </c>
      <c r="M110" s="18" t="s">
        <v>36</v>
      </c>
      <c r="N110" s="18" t="s">
        <v>71</v>
      </c>
      <c r="O110" s="15" t="s">
        <v>216</v>
      </c>
      <c r="P110" s="15" t="s">
        <v>53</v>
      </c>
      <c r="Q110" s="22">
        <v>1</v>
      </c>
      <c r="R110" s="8">
        <v>46023</v>
      </c>
      <c r="S110" s="8" t="s">
        <v>317</v>
      </c>
      <c r="T110" s="8" t="s">
        <v>317</v>
      </c>
      <c r="U110" s="8" t="s">
        <v>317</v>
      </c>
      <c r="V110" s="39">
        <v>9000</v>
      </c>
      <c r="W110" s="7">
        <v>0</v>
      </c>
      <c r="X110" s="23" t="s">
        <v>202</v>
      </c>
      <c r="Y110" s="23"/>
    </row>
    <row r="111" spans="2:25" ht="39.950000000000003" customHeight="1" x14ac:dyDescent="0.2">
      <c r="B111" s="18" t="s">
        <v>40</v>
      </c>
      <c r="C111" s="18" t="s">
        <v>264</v>
      </c>
      <c r="D111" s="18" t="s">
        <v>264</v>
      </c>
      <c r="E111" s="6" t="s">
        <v>205</v>
      </c>
      <c r="F111" s="6" t="s">
        <v>263</v>
      </c>
      <c r="G111" s="6" t="s">
        <v>288</v>
      </c>
      <c r="H111" s="6" t="s">
        <v>8</v>
      </c>
      <c r="I111" s="6" t="s">
        <v>285</v>
      </c>
      <c r="J111" s="6" t="s">
        <v>276</v>
      </c>
      <c r="K111" s="18" t="s">
        <v>291</v>
      </c>
      <c r="L111" s="29" t="s">
        <v>255</v>
      </c>
      <c r="M111" s="18" t="s">
        <v>62</v>
      </c>
      <c r="N111" s="18" t="s">
        <v>67</v>
      </c>
      <c r="O111" s="15" t="s">
        <v>265</v>
      </c>
      <c r="P111" s="6" t="s">
        <v>49</v>
      </c>
      <c r="Q111" s="22">
        <v>12</v>
      </c>
      <c r="R111" s="8">
        <v>45807</v>
      </c>
      <c r="S111" s="8" t="s">
        <v>317</v>
      </c>
      <c r="T111" s="8">
        <v>45809</v>
      </c>
      <c r="U111" s="8">
        <v>46537</v>
      </c>
      <c r="V111" s="39">
        <v>453863</v>
      </c>
      <c r="W111" s="7">
        <v>192935</v>
      </c>
      <c r="X111" s="23" t="s">
        <v>223</v>
      </c>
      <c r="Y111" s="25"/>
    </row>
    <row r="112" spans="2:25" ht="88.5" customHeight="1" x14ac:dyDescent="0.2">
      <c r="B112" s="18" t="s">
        <v>40</v>
      </c>
      <c r="C112" s="18" t="s">
        <v>264</v>
      </c>
      <c r="D112" s="18" t="s">
        <v>264</v>
      </c>
      <c r="E112" s="18" t="s">
        <v>205</v>
      </c>
      <c r="F112" s="18" t="s">
        <v>263</v>
      </c>
      <c r="G112" s="18" t="s">
        <v>290</v>
      </c>
      <c r="H112" s="18" t="s">
        <v>9</v>
      </c>
      <c r="I112" s="6" t="s">
        <v>285</v>
      </c>
      <c r="J112" s="18" t="s">
        <v>276</v>
      </c>
      <c r="K112" s="18" t="s">
        <v>291</v>
      </c>
      <c r="L112" s="29" t="s">
        <v>256</v>
      </c>
      <c r="M112" s="18" t="s">
        <v>62</v>
      </c>
      <c r="N112" s="18" t="s">
        <v>67</v>
      </c>
      <c r="O112" s="15" t="s">
        <v>266</v>
      </c>
      <c r="P112" s="6" t="s">
        <v>49</v>
      </c>
      <c r="Q112" s="22">
        <v>12</v>
      </c>
      <c r="R112" s="8">
        <v>45807</v>
      </c>
      <c r="S112" s="8" t="s">
        <v>317</v>
      </c>
      <c r="T112" s="8">
        <v>45809</v>
      </c>
      <c r="U112" s="8">
        <v>46537</v>
      </c>
      <c r="V112" s="39">
        <v>588875</v>
      </c>
      <c r="W112" s="7">
        <v>250000</v>
      </c>
      <c r="X112" s="23" t="s">
        <v>223</v>
      </c>
      <c r="Y112" s="25"/>
    </row>
    <row r="113" spans="2:25" ht="39.950000000000003" customHeight="1" x14ac:dyDescent="0.2">
      <c r="B113" s="18" t="s">
        <v>40</v>
      </c>
      <c r="C113" s="18" t="s">
        <v>264</v>
      </c>
      <c r="D113" s="18" t="s">
        <v>264</v>
      </c>
      <c r="E113" s="6" t="s">
        <v>205</v>
      </c>
      <c r="F113" s="6" t="s">
        <v>263</v>
      </c>
      <c r="G113" s="6" t="s">
        <v>288</v>
      </c>
      <c r="H113" s="6" t="s">
        <v>8</v>
      </c>
      <c r="I113" s="6" t="s">
        <v>285</v>
      </c>
      <c r="J113" s="6" t="s">
        <v>276</v>
      </c>
      <c r="K113" s="18" t="s">
        <v>291</v>
      </c>
      <c r="L113" s="29" t="s">
        <v>255</v>
      </c>
      <c r="M113" s="18" t="s">
        <v>62</v>
      </c>
      <c r="N113" s="18" t="s">
        <v>67</v>
      </c>
      <c r="O113" s="15" t="s">
        <v>265</v>
      </c>
      <c r="P113" s="6" t="s">
        <v>49</v>
      </c>
      <c r="Q113" s="22">
        <v>12</v>
      </c>
      <c r="R113" s="8">
        <v>45722</v>
      </c>
      <c r="S113" s="8" t="s">
        <v>317</v>
      </c>
      <c r="T113" s="8">
        <v>46075</v>
      </c>
      <c r="U113" s="8">
        <v>46452</v>
      </c>
      <c r="V113" s="39">
        <v>891500</v>
      </c>
      <c r="W113" s="7">
        <v>149000</v>
      </c>
      <c r="X113" s="23" t="s">
        <v>223</v>
      </c>
      <c r="Y113" s="25"/>
    </row>
    <row r="114" spans="2:25" ht="39.950000000000003" customHeight="1" x14ac:dyDescent="0.2">
      <c r="B114" s="18" t="s">
        <v>40</v>
      </c>
      <c r="C114" s="18" t="s">
        <v>264</v>
      </c>
      <c r="D114" s="18" t="s">
        <v>264</v>
      </c>
      <c r="E114" s="6" t="s">
        <v>205</v>
      </c>
      <c r="F114" s="6" t="s">
        <v>263</v>
      </c>
      <c r="G114" s="6" t="s">
        <v>288</v>
      </c>
      <c r="H114" s="6" t="s">
        <v>8</v>
      </c>
      <c r="I114" s="6" t="s">
        <v>285</v>
      </c>
      <c r="J114" s="6" t="s">
        <v>276</v>
      </c>
      <c r="K114" s="18" t="s">
        <v>291</v>
      </c>
      <c r="L114" s="29" t="s">
        <v>255</v>
      </c>
      <c r="M114" s="18" t="s">
        <v>62</v>
      </c>
      <c r="N114" s="18" t="s">
        <v>67</v>
      </c>
      <c r="O114" s="15" t="s">
        <v>267</v>
      </c>
      <c r="P114" s="6" t="s">
        <v>54</v>
      </c>
      <c r="Q114" s="22">
        <v>837.62</v>
      </c>
      <c r="R114" s="8">
        <v>45722</v>
      </c>
      <c r="S114" s="8" t="s">
        <v>317</v>
      </c>
      <c r="T114" s="8">
        <v>46075</v>
      </c>
      <c r="U114" s="8">
        <v>46452</v>
      </c>
      <c r="V114" s="39">
        <v>282000</v>
      </c>
      <c r="W114" s="7">
        <v>0</v>
      </c>
      <c r="X114" s="23" t="s">
        <v>223</v>
      </c>
      <c r="Y114" s="25"/>
    </row>
    <row r="115" spans="2:25" ht="58.5" customHeight="1" x14ac:dyDescent="0.2">
      <c r="B115" s="18" t="s">
        <v>40</v>
      </c>
      <c r="C115" s="18" t="s">
        <v>264</v>
      </c>
      <c r="D115" s="18" t="s">
        <v>264</v>
      </c>
      <c r="E115" s="18" t="s">
        <v>205</v>
      </c>
      <c r="F115" s="18" t="s">
        <v>217</v>
      </c>
      <c r="G115" s="18" t="s">
        <v>290</v>
      </c>
      <c r="H115" s="18" t="s">
        <v>9</v>
      </c>
      <c r="I115" s="6" t="s">
        <v>285</v>
      </c>
      <c r="J115" s="18" t="s">
        <v>276</v>
      </c>
      <c r="K115" s="18" t="s">
        <v>291</v>
      </c>
      <c r="L115" s="29" t="s">
        <v>256</v>
      </c>
      <c r="M115" s="18" t="s">
        <v>37</v>
      </c>
      <c r="N115" s="18" t="s">
        <v>68</v>
      </c>
      <c r="O115" s="15" t="s">
        <v>218</v>
      </c>
      <c r="P115" s="6" t="s">
        <v>55</v>
      </c>
      <c r="Q115" s="19">
        <f>V115</f>
        <v>4038307</v>
      </c>
      <c r="R115" s="8">
        <v>45809</v>
      </c>
      <c r="S115" s="8" t="s">
        <v>317</v>
      </c>
      <c r="T115" s="8" t="s">
        <v>317</v>
      </c>
      <c r="U115" s="8">
        <v>47634</v>
      </c>
      <c r="V115" s="39">
        <v>4038307</v>
      </c>
      <c r="W115" s="7">
        <v>1686869.84</v>
      </c>
      <c r="X115" s="23" t="s">
        <v>201</v>
      </c>
      <c r="Y115" s="25"/>
    </row>
    <row r="116" spans="2:25" ht="58.5" customHeight="1" x14ac:dyDescent="0.2">
      <c r="B116" s="18" t="s">
        <v>40</v>
      </c>
      <c r="C116" s="18" t="s">
        <v>264</v>
      </c>
      <c r="D116" s="18" t="s">
        <v>264</v>
      </c>
      <c r="E116" s="18" t="s">
        <v>205</v>
      </c>
      <c r="F116" s="18" t="s">
        <v>217</v>
      </c>
      <c r="G116" s="18" t="s">
        <v>290</v>
      </c>
      <c r="H116" s="18" t="s">
        <v>9</v>
      </c>
      <c r="I116" s="6" t="s">
        <v>285</v>
      </c>
      <c r="J116" s="18" t="s">
        <v>276</v>
      </c>
      <c r="K116" s="18" t="s">
        <v>291</v>
      </c>
      <c r="L116" s="29" t="s">
        <v>260</v>
      </c>
      <c r="M116" s="18" t="s">
        <v>37</v>
      </c>
      <c r="N116" s="18" t="s">
        <v>68</v>
      </c>
      <c r="O116" s="15" t="s">
        <v>218</v>
      </c>
      <c r="P116" s="6" t="s">
        <v>55</v>
      </c>
      <c r="Q116" s="19">
        <f>V116</f>
        <v>5000000</v>
      </c>
      <c r="R116" s="8">
        <v>45809</v>
      </c>
      <c r="S116" s="8" t="s">
        <v>317</v>
      </c>
      <c r="T116" s="8" t="s">
        <v>317</v>
      </c>
      <c r="U116" s="8">
        <v>47634</v>
      </c>
      <c r="V116" s="39">
        <v>5000000</v>
      </c>
      <c r="W116" s="7">
        <v>0</v>
      </c>
      <c r="X116" s="23" t="s">
        <v>201</v>
      </c>
      <c r="Y116" s="25"/>
    </row>
    <row r="117" spans="2:25" ht="39.950000000000003" customHeight="1" x14ac:dyDescent="0.2">
      <c r="B117" s="18" t="s">
        <v>41</v>
      </c>
      <c r="C117" s="18" t="s">
        <v>26</v>
      </c>
      <c r="D117" s="18" t="s">
        <v>26</v>
      </c>
      <c r="E117" s="6" t="s">
        <v>83</v>
      </c>
      <c r="F117" s="6" t="s">
        <v>84</v>
      </c>
      <c r="G117" s="6" t="s">
        <v>288</v>
      </c>
      <c r="H117" s="6" t="s">
        <v>8</v>
      </c>
      <c r="I117" s="6" t="s">
        <v>285</v>
      </c>
      <c r="J117" s="6" t="s">
        <v>271</v>
      </c>
      <c r="K117" s="18" t="s">
        <v>291</v>
      </c>
      <c r="L117" s="29" t="s">
        <v>255</v>
      </c>
      <c r="M117" s="18" t="s">
        <v>62</v>
      </c>
      <c r="N117" s="18" t="s">
        <v>66</v>
      </c>
      <c r="O117" s="15" t="s">
        <v>227</v>
      </c>
      <c r="P117" s="6" t="s">
        <v>45</v>
      </c>
      <c r="Q117" s="22">
        <v>4</v>
      </c>
      <c r="R117" s="8">
        <v>45732</v>
      </c>
      <c r="S117" s="8">
        <v>46097</v>
      </c>
      <c r="T117" s="8" t="s">
        <v>317</v>
      </c>
      <c r="U117" s="8">
        <v>46096</v>
      </c>
      <c r="V117" s="39">
        <v>343620</v>
      </c>
      <c r="W117" s="7">
        <v>0</v>
      </c>
      <c r="X117" s="6" t="s">
        <v>244</v>
      </c>
      <c r="Y117" s="6"/>
    </row>
    <row r="118" spans="2:25" ht="39.950000000000003" customHeight="1" x14ac:dyDescent="0.2">
      <c r="B118" s="18" t="s">
        <v>41</v>
      </c>
      <c r="C118" s="18" t="s">
        <v>26</v>
      </c>
      <c r="D118" s="18" t="s">
        <v>26</v>
      </c>
      <c r="E118" s="6" t="s">
        <v>83</v>
      </c>
      <c r="F118" s="6" t="s">
        <v>225</v>
      </c>
      <c r="G118" s="6" t="s">
        <v>288</v>
      </c>
      <c r="H118" s="6" t="s">
        <v>8</v>
      </c>
      <c r="I118" s="6" t="s">
        <v>285</v>
      </c>
      <c r="J118" s="6" t="s">
        <v>275</v>
      </c>
      <c r="K118" s="18" t="s">
        <v>291</v>
      </c>
      <c r="L118" s="29" t="s">
        <v>255</v>
      </c>
      <c r="M118" s="18" t="s">
        <v>36</v>
      </c>
      <c r="N118" s="18" t="s">
        <v>70</v>
      </c>
      <c r="O118" s="15" t="s">
        <v>228</v>
      </c>
      <c r="P118" s="6" t="s">
        <v>55</v>
      </c>
      <c r="Q118" s="19">
        <f>V118</f>
        <v>1500</v>
      </c>
      <c r="R118" s="8">
        <v>46082</v>
      </c>
      <c r="S118" s="8" t="s">
        <v>317</v>
      </c>
      <c r="T118" s="8" t="s">
        <v>317</v>
      </c>
      <c r="U118" s="8">
        <v>46113</v>
      </c>
      <c r="V118" s="39">
        <v>1500</v>
      </c>
      <c r="W118" s="7">
        <v>0</v>
      </c>
      <c r="X118" s="6" t="s">
        <v>244</v>
      </c>
      <c r="Y118" s="6"/>
    </row>
    <row r="119" spans="2:25" ht="39.950000000000003" customHeight="1" x14ac:dyDescent="0.2">
      <c r="B119" s="18" t="s">
        <v>41</v>
      </c>
      <c r="C119" s="18" t="s">
        <v>26</v>
      </c>
      <c r="D119" s="18" t="s">
        <v>26</v>
      </c>
      <c r="E119" s="6" t="s">
        <v>83</v>
      </c>
      <c r="F119" s="6" t="s">
        <v>226</v>
      </c>
      <c r="G119" s="6" t="s">
        <v>288</v>
      </c>
      <c r="H119" s="6" t="s">
        <v>8</v>
      </c>
      <c r="I119" s="6" t="s">
        <v>285</v>
      </c>
      <c r="J119" s="6" t="s">
        <v>276</v>
      </c>
      <c r="K119" s="18" t="s">
        <v>291</v>
      </c>
      <c r="L119" s="29" t="s">
        <v>255</v>
      </c>
      <c r="M119" s="18" t="s">
        <v>37</v>
      </c>
      <c r="N119" s="18" t="s">
        <v>70</v>
      </c>
      <c r="O119" s="15" t="s">
        <v>229</v>
      </c>
      <c r="P119" s="6" t="s">
        <v>43</v>
      </c>
      <c r="Q119" s="22">
        <v>2</v>
      </c>
      <c r="R119" s="8">
        <v>46023</v>
      </c>
      <c r="S119" s="8" t="s">
        <v>317</v>
      </c>
      <c r="T119" s="8" t="s">
        <v>317</v>
      </c>
      <c r="U119" s="8">
        <v>46357</v>
      </c>
      <c r="V119" s="39">
        <v>3540</v>
      </c>
      <c r="W119" s="7">
        <v>0</v>
      </c>
      <c r="X119" s="6" t="s">
        <v>74</v>
      </c>
      <c r="Y119" s="6"/>
    </row>
    <row r="120" spans="2:25" ht="39.950000000000003" customHeight="1" x14ac:dyDescent="0.2">
      <c r="B120" s="18" t="s">
        <v>41</v>
      </c>
      <c r="C120" s="18" t="s">
        <v>26</v>
      </c>
      <c r="D120" s="18" t="s">
        <v>26</v>
      </c>
      <c r="E120" s="6" t="s">
        <v>83</v>
      </c>
      <c r="F120" s="6" t="s">
        <v>226</v>
      </c>
      <c r="G120" s="6" t="s">
        <v>288</v>
      </c>
      <c r="H120" s="6" t="s">
        <v>8</v>
      </c>
      <c r="I120" s="6" t="s">
        <v>285</v>
      </c>
      <c r="J120" s="6" t="s">
        <v>276</v>
      </c>
      <c r="K120" s="18" t="s">
        <v>291</v>
      </c>
      <c r="L120" s="29" t="s">
        <v>255</v>
      </c>
      <c r="M120" s="18" t="s">
        <v>37</v>
      </c>
      <c r="N120" s="18" t="s">
        <v>70</v>
      </c>
      <c r="O120" s="15" t="s">
        <v>230</v>
      </c>
      <c r="P120" s="6" t="s">
        <v>43</v>
      </c>
      <c r="Q120" s="22">
        <v>4</v>
      </c>
      <c r="R120" s="8">
        <v>46023</v>
      </c>
      <c r="S120" s="8" t="s">
        <v>317</v>
      </c>
      <c r="T120" s="8" t="s">
        <v>317</v>
      </c>
      <c r="U120" s="8">
        <v>46357</v>
      </c>
      <c r="V120" s="39">
        <v>26400</v>
      </c>
      <c r="W120" s="7">
        <v>0</v>
      </c>
      <c r="X120" s="6" t="s">
        <v>74</v>
      </c>
      <c r="Y120" s="6"/>
    </row>
    <row r="121" spans="2:25" ht="39.950000000000003" customHeight="1" x14ac:dyDescent="0.2">
      <c r="B121" s="18" t="s">
        <v>41</v>
      </c>
      <c r="C121" s="18" t="s">
        <v>26</v>
      </c>
      <c r="D121" s="18" t="s">
        <v>26</v>
      </c>
      <c r="E121" s="6" t="s">
        <v>83</v>
      </c>
      <c r="F121" s="6" t="s">
        <v>226</v>
      </c>
      <c r="G121" s="6" t="s">
        <v>288</v>
      </c>
      <c r="H121" s="6" t="s">
        <v>8</v>
      </c>
      <c r="I121" s="6" t="s">
        <v>285</v>
      </c>
      <c r="J121" s="6" t="s">
        <v>276</v>
      </c>
      <c r="K121" s="18" t="s">
        <v>291</v>
      </c>
      <c r="L121" s="29" t="s">
        <v>255</v>
      </c>
      <c r="M121" s="18" t="s">
        <v>37</v>
      </c>
      <c r="N121" s="18" t="s">
        <v>70</v>
      </c>
      <c r="O121" s="15" t="s">
        <v>231</v>
      </c>
      <c r="P121" s="6" t="s">
        <v>43</v>
      </c>
      <c r="Q121" s="20">
        <v>16</v>
      </c>
      <c r="R121" s="8">
        <v>46023</v>
      </c>
      <c r="S121" s="8" t="s">
        <v>317</v>
      </c>
      <c r="T121" s="8" t="s">
        <v>317</v>
      </c>
      <c r="U121" s="8">
        <v>46357</v>
      </c>
      <c r="V121" s="39">
        <v>21600</v>
      </c>
      <c r="W121" s="7">
        <v>0</v>
      </c>
      <c r="X121" s="6" t="s">
        <v>74</v>
      </c>
      <c r="Y121" s="6"/>
    </row>
    <row r="122" spans="2:25" ht="39.950000000000003" customHeight="1" x14ac:dyDescent="0.2">
      <c r="B122" s="18" t="s">
        <v>41</v>
      </c>
      <c r="C122" s="18" t="s">
        <v>26</v>
      </c>
      <c r="D122" s="18" t="s">
        <v>26</v>
      </c>
      <c r="E122" s="6" t="s">
        <v>83</v>
      </c>
      <c r="F122" s="6" t="s">
        <v>226</v>
      </c>
      <c r="G122" s="6" t="s">
        <v>288</v>
      </c>
      <c r="H122" s="6" t="s">
        <v>8</v>
      </c>
      <c r="I122" s="6" t="s">
        <v>285</v>
      </c>
      <c r="J122" s="6" t="s">
        <v>276</v>
      </c>
      <c r="K122" s="18" t="s">
        <v>291</v>
      </c>
      <c r="L122" s="29" t="s">
        <v>255</v>
      </c>
      <c r="M122" s="18" t="s">
        <v>37</v>
      </c>
      <c r="N122" s="18" t="s">
        <v>70</v>
      </c>
      <c r="O122" s="15" t="s">
        <v>232</v>
      </c>
      <c r="P122" s="6" t="s">
        <v>43</v>
      </c>
      <c r="Q122" s="22">
        <v>3</v>
      </c>
      <c r="R122" s="8">
        <v>46327</v>
      </c>
      <c r="S122" s="8" t="s">
        <v>317</v>
      </c>
      <c r="T122" s="8" t="s">
        <v>317</v>
      </c>
      <c r="U122" s="8">
        <v>46357</v>
      </c>
      <c r="V122" s="39">
        <v>2730</v>
      </c>
      <c r="W122" s="7">
        <v>0</v>
      </c>
      <c r="X122" s="6" t="s">
        <v>74</v>
      </c>
      <c r="Y122" s="6"/>
    </row>
    <row r="123" spans="2:25" ht="39.950000000000003" customHeight="1" x14ac:dyDescent="0.2">
      <c r="B123" s="18" t="s">
        <v>41</v>
      </c>
      <c r="C123" s="18" t="s">
        <v>26</v>
      </c>
      <c r="D123" s="18" t="s">
        <v>26</v>
      </c>
      <c r="E123" s="18" t="s">
        <v>83</v>
      </c>
      <c r="F123" s="18" t="s">
        <v>150</v>
      </c>
      <c r="G123" s="18" t="s">
        <v>290</v>
      </c>
      <c r="H123" s="18" t="s">
        <v>9</v>
      </c>
      <c r="I123" s="6" t="s">
        <v>285</v>
      </c>
      <c r="J123" s="21" t="s">
        <v>271</v>
      </c>
      <c r="K123" s="18" t="s">
        <v>291</v>
      </c>
      <c r="L123" s="29" t="s">
        <v>256</v>
      </c>
      <c r="M123" s="18" t="s">
        <v>62</v>
      </c>
      <c r="N123" s="18" t="s">
        <v>66</v>
      </c>
      <c r="O123" s="15" t="s">
        <v>233</v>
      </c>
      <c r="P123" s="6" t="s">
        <v>55</v>
      </c>
      <c r="Q123" s="19">
        <f>V123</f>
        <v>160000</v>
      </c>
      <c r="R123" s="8">
        <v>46082</v>
      </c>
      <c r="S123" s="8" t="s">
        <v>317</v>
      </c>
      <c r="T123" s="8" t="s">
        <v>317</v>
      </c>
      <c r="U123" s="8">
        <v>46357</v>
      </c>
      <c r="V123" s="39">
        <v>160000</v>
      </c>
      <c r="W123" s="7">
        <v>0</v>
      </c>
      <c r="X123" s="6" t="s">
        <v>244</v>
      </c>
      <c r="Y123" s="6"/>
    </row>
    <row r="124" spans="2:25" ht="39.950000000000003" customHeight="1" x14ac:dyDescent="0.2">
      <c r="B124" s="18" t="s">
        <v>41</v>
      </c>
      <c r="C124" s="18" t="s">
        <v>26</v>
      </c>
      <c r="D124" s="18" t="s">
        <v>26</v>
      </c>
      <c r="E124" s="6" t="s">
        <v>83</v>
      </c>
      <c r="F124" s="6" t="s">
        <v>84</v>
      </c>
      <c r="G124" s="6" t="s">
        <v>288</v>
      </c>
      <c r="H124" s="6" t="s">
        <v>8</v>
      </c>
      <c r="I124" s="6" t="s">
        <v>285</v>
      </c>
      <c r="J124" s="6" t="s">
        <v>271</v>
      </c>
      <c r="K124" s="18" t="s">
        <v>291</v>
      </c>
      <c r="L124" s="29" t="s">
        <v>255</v>
      </c>
      <c r="M124" s="18" t="s">
        <v>60</v>
      </c>
      <c r="N124" s="18" t="s">
        <v>66</v>
      </c>
      <c r="O124" s="15" t="s">
        <v>234</v>
      </c>
      <c r="P124" s="6" t="s">
        <v>55</v>
      </c>
      <c r="Q124" s="19">
        <f>V124</f>
        <v>113420</v>
      </c>
      <c r="R124" s="8">
        <v>45601</v>
      </c>
      <c r="S124" s="8" t="s">
        <v>317</v>
      </c>
      <c r="T124" s="8" t="s">
        <v>317</v>
      </c>
      <c r="U124" s="8">
        <v>46387</v>
      </c>
      <c r="V124" s="39">
        <v>113420</v>
      </c>
      <c r="W124" s="7">
        <v>0</v>
      </c>
      <c r="X124" s="6" t="s">
        <v>244</v>
      </c>
      <c r="Y124" s="6" t="s">
        <v>245</v>
      </c>
    </row>
    <row r="125" spans="2:25" ht="39.950000000000003" customHeight="1" x14ac:dyDescent="0.2">
      <c r="B125" s="18" t="s">
        <v>41</v>
      </c>
      <c r="C125" s="18" t="s">
        <v>27</v>
      </c>
      <c r="D125" s="18" t="s">
        <v>27</v>
      </c>
      <c r="E125" s="6" t="s">
        <v>81</v>
      </c>
      <c r="F125" s="6" t="s">
        <v>224</v>
      </c>
      <c r="G125" s="6" t="s">
        <v>288</v>
      </c>
      <c r="H125" s="6" t="s">
        <v>8</v>
      </c>
      <c r="I125" s="6" t="s">
        <v>285</v>
      </c>
      <c r="J125" s="6" t="s">
        <v>282</v>
      </c>
      <c r="K125" s="18" t="s">
        <v>291</v>
      </c>
      <c r="L125" s="29" t="s">
        <v>255</v>
      </c>
      <c r="M125" s="18" t="s">
        <v>37</v>
      </c>
      <c r="N125" s="18" t="s">
        <v>67</v>
      </c>
      <c r="O125" s="15" t="s">
        <v>235</v>
      </c>
      <c r="P125" s="6" t="s">
        <v>47</v>
      </c>
      <c r="Q125" s="22">
        <v>94</v>
      </c>
      <c r="R125" s="8">
        <v>46054</v>
      </c>
      <c r="S125" s="8" t="s">
        <v>317</v>
      </c>
      <c r="T125" s="8" t="s">
        <v>317</v>
      </c>
      <c r="U125" s="8">
        <v>46387</v>
      </c>
      <c r="V125" s="39">
        <v>45120</v>
      </c>
      <c r="W125" s="7">
        <v>0</v>
      </c>
      <c r="X125" s="6" t="s">
        <v>74</v>
      </c>
      <c r="Y125" s="6"/>
    </row>
    <row r="126" spans="2:25" ht="39.950000000000003" customHeight="1" x14ac:dyDescent="0.2">
      <c r="B126" s="18" t="s">
        <v>41</v>
      </c>
      <c r="C126" s="18" t="s">
        <v>27</v>
      </c>
      <c r="D126" s="18" t="s">
        <v>27</v>
      </c>
      <c r="E126" s="6" t="s">
        <v>81</v>
      </c>
      <c r="F126" s="6" t="s">
        <v>224</v>
      </c>
      <c r="G126" s="6" t="s">
        <v>288</v>
      </c>
      <c r="H126" s="6" t="s">
        <v>8</v>
      </c>
      <c r="I126" s="6" t="s">
        <v>285</v>
      </c>
      <c r="J126" s="6" t="s">
        <v>282</v>
      </c>
      <c r="K126" s="18" t="s">
        <v>291</v>
      </c>
      <c r="L126" s="29" t="s">
        <v>255</v>
      </c>
      <c r="M126" s="18" t="s">
        <v>37</v>
      </c>
      <c r="N126" s="18" t="s">
        <v>67</v>
      </c>
      <c r="O126" s="15" t="s">
        <v>236</v>
      </c>
      <c r="P126" s="6" t="s">
        <v>47</v>
      </c>
      <c r="Q126" s="22">
        <v>17</v>
      </c>
      <c r="R126" s="8">
        <v>46054</v>
      </c>
      <c r="S126" s="8" t="s">
        <v>317</v>
      </c>
      <c r="T126" s="8" t="s">
        <v>317</v>
      </c>
      <c r="U126" s="8">
        <v>46387</v>
      </c>
      <c r="V126" s="39">
        <v>8160</v>
      </c>
      <c r="W126" s="7">
        <v>0</v>
      </c>
      <c r="X126" s="6" t="s">
        <v>74</v>
      </c>
      <c r="Y126" s="6"/>
    </row>
    <row r="127" spans="2:25" ht="39.950000000000003" customHeight="1" x14ac:dyDescent="0.2">
      <c r="B127" s="18" t="s">
        <v>41</v>
      </c>
      <c r="C127" s="18" t="s">
        <v>27</v>
      </c>
      <c r="D127" s="18" t="s">
        <v>27</v>
      </c>
      <c r="E127" s="6" t="s">
        <v>81</v>
      </c>
      <c r="F127" s="6" t="s">
        <v>224</v>
      </c>
      <c r="G127" s="6" t="s">
        <v>288</v>
      </c>
      <c r="H127" s="6" t="s">
        <v>8</v>
      </c>
      <c r="I127" s="6" t="s">
        <v>285</v>
      </c>
      <c r="J127" s="6" t="s">
        <v>283</v>
      </c>
      <c r="K127" s="18" t="s">
        <v>291</v>
      </c>
      <c r="L127" s="29" t="s">
        <v>255</v>
      </c>
      <c r="M127" s="18" t="s">
        <v>37</v>
      </c>
      <c r="N127" s="18" t="s">
        <v>67</v>
      </c>
      <c r="O127" s="15" t="s">
        <v>237</v>
      </c>
      <c r="P127" s="6" t="s">
        <v>55</v>
      </c>
      <c r="Q127" s="19">
        <f>V127</f>
        <v>10656</v>
      </c>
      <c r="R127" s="8">
        <v>46054</v>
      </c>
      <c r="S127" s="8" t="s">
        <v>317</v>
      </c>
      <c r="T127" s="8" t="s">
        <v>317</v>
      </c>
      <c r="U127" s="8">
        <v>46387</v>
      </c>
      <c r="V127" s="39">
        <v>10656</v>
      </c>
      <c r="W127" s="7">
        <v>0</v>
      </c>
      <c r="X127" s="6" t="s">
        <v>74</v>
      </c>
      <c r="Y127" s="6" t="s">
        <v>246</v>
      </c>
    </row>
    <row r="128" spans="2:25" ht="39.950000000000003" customHeight="1" x14ac:dyDescent="0.2">
      <c r="B128" s="18" t="s">
        <v>41</v>
      </c>
      <c r="C128" s="18" t="s">
        <v>27</v>
      </c>
      <c r="D128" s="18" t="s">
        <v>27</v>
      </c>
      <c r="E128" s="6" t="s">
        <v>83</v>
      </c>
      <c r="F128" s="18" t="s">
        <v>84</v>
      </c>
      <c r="G128" s="18" t="s">
        <v>288</v>
      </c>
      <c r="H128" s="18" t="s">
        <v>8</v>
      </c>
      <c r="I128" s="6" t="s">
        <v>285</v>
      </c>
      <c r="J128" s="18" t="s">
        <v>271</v>
      </c>
      <c r="K128" s="18" t="s">
        <v>291</v>
      </c>
      <c r="L128" s="29" t="s">
        <v>255</v>
      </c>
      <c r="M128" s="18" t="s">
        <v>62</v>
      </c>
      <c r="N128" s="18" t="s">
        <v>66</v>
      </c>
      <c r="O128" s="15" t="s">
        <v>227</v>
      </c>
      <c r="P128" s="6" t="s">
        <v>45</v>
      </c>
      <c r="Q128" s="22">
        <v>5</v>
      </c>
      <c r="R128" s="8">
        <v>45732</v>
      </c>
      <c r="S128" s="8">
        <v>46097</v>
      </c>
      <c r="T128" s="8" t="s">
        <v>317</v>
      </c>
      <c r="U128" s="8">
        <v>46096</v>
      </c>
      <c r="V128" s="39">
        <v>343620</v>
      </c>
      <c r="W128" s="7">
        <v>0</v>
      </c>
      <c r="X128" s="6" t="s">
        <v>247</v>
      </c>
      <c r="Y128" s="6"/>
    </row>
    <row r="129" spans="2:25" ht="39.950000000000003" customHeight="1" x14ac:dyDescent="0.2">
      <c r="B129" s="18" t="s">
        <v>41</v>
      </c>
      <c r="C129" s="18" t="s">
        <v>27</v>
      </c>
      <c r="D129" s="18" t="s">
        <v>27</v>
      </c>
      <c r="E129" s="6" t="s">
        <v>142</v>
      </c>
      <c r="F129" s="6" t="s">
        <v>238</v>
      </c>
      <c r="G129" s="6" t="s">
        <v>288</v>
      </c>
      <c r="H129" s="6" t="s">
        <v>8</v>
      </c>
      <c r="I129" s="6" t="s">
        <v>285</v>
      </c>
      <c r="J129" s="6" t="s">
        <v>276</v>
      </c>
      <c r="K129" s="18" t="s">
        <v>291</v>
      </c>
      <c r="L129" s="29" t="s">
        <v>255</v>
      </c>
      <c r="M129" s="18" t="s">
        <v>37</v>
      </c>
      <c r="N129" s="18" t="s">
        <v>69</v>
      </c>
      <c r="O129" s="15" t="s">
        <v>239</v>
      </c>
      <c r="P129" s="6" t="s">
        <v>53</v>
      </c>
      <c r="Q129" s="22">
        <v>1</v>
      </c>
      <c r="R129" s="8">
        <v>46023</v>
      </c>
      <c r="S129" s="8" t="s">
        <v>317</v>
      </c>
      <c r="T129" s="8" t="s">
        <v>317</v>
      </c>
      <c r="U129" s="8">
        <v>47483</v>
      </c>
      <c r="V129" s="39">
        <v>500</v>
      </c>
      <c r="W129" s="7">
        <v>8100000</v>
      </c>
      <c r="X129" s="6" t="s">
        <v>74</v>
      </c>
      <c r="Y129" s="6"/>
    </row>
    <row r="130" spans="2:25" ht="39.950000000000003" customHeight="1" x14ac:dyDescent="0.2">
      <c r="B130" s="18" t="s">
        <v>41</v>
      </c>
      <c r="C130" s="18" t="s">
        <v>27</v>
      </c>
      <c r="D130" s="18" t="s">
        <v>27</v>
      </c>
      <c r="E130" s="6" t="s">
        <v>83</v>
      </c>
      <c r="F130" s="6" t="s">
        <v>224</v>
      </c>
      <c r="G130" s="6" t="s">
        <v>288</v>
      </c>
      <c r="H130" s="6" t="s">
        <v>8</v>
      </c>
      <c r="I130" s="6" t="s">
        <v>285</v>
      </c>
      <c r="J130" s="6" t="s">
        <v>276</v>
      </c>
      <c r="K130" s="18" t="s">
        <v>291</v>
      </c>
      <c r="L130" s="29" t="s">
        <v>255</v>
      </c>
      <c r="M130" s="18" t="s">
        <v>37</v>
      </c>
      <c r="N130" s="18" t="s">
        <v>70</v>
      </c>
      <c r="O130" s="15" t="s">
        <v>240</v>
      </c>
      <c r="P130" s="6" t="s">
        <v>53</v>
      </c>
      <c r="Q130" s="22">
        <v>2</v>
      </c>
      <c r="R130" s="8">
        <v>46023</v>
      </c>
      <c r="S130" s="8" t="s">
        <v>317</v>
      </c>
      <c r="T130" s="8" t="s">
        <v>317</v>
      </c>
      <c r="U130" s="8">
        <v>46357</v>
      </c>
      <c r="V130" s="39">
        <v>29940</v>
      </c>
      <c r="W130" s="7">
        <v>0</v>
      </c>
      <c r="X130" s="6" t="s">
        <v>74</v>
      </c>
      <c r="Y130" s="6"/>
    </row>
    <row r="131" spans="2:25" ht="39.950000000000003" customHeight="1" x14ac:dyDescent="0.2">
      <c r="B131" s="18" t="s">
        <v>41</v>
      </c>
      <c r="C131" s="18" t="s">
        <v>27</v>
      </c>
      <c r="D131" s="18" t="s">
        <v>27</v>
      </c>
      <c r="E131" s="6" t="s">
        <v>83</v>
      </c>
      <c r="F131" s="6" t="s">
        <v>224</v>
      </c>
      <c r="G131" s="6" t="s">
        <v>288</v>
      </c>
      <c r="H131" s="6" t="s">
        <v>8</v>
      </c>
      <c r="I131" s="6" t="s">
        <v>285</v>
      </c>
      <c r="J131" s="6" t="s">
        <v>276</v>
      </c>
      <c r="K131" s="18" t="s">
        <v>291</v>
      </c>
      <c r="L131" s="29" t="s">
        <v>255</v>
      </c>
      <c r="M131" s="18" t="s">
        <v>37</v>
      </c>
      <c r="N131" s="18" t="s">
        <v>70</v>
      </c>
      <c r="O131" s="15" t="s">
        <v>241</v>
      </c>
      <c r="P131" s="6" t="s">
        <v>43</v>
      </c>
      <c r="Q131" s="22">
        <v>16</v>
      </c>
      <c r="R131" s="8">
        <v>46023</v>
      </c>
      <c r="S131" s="8" t="s">
        <v>317</v>
      </c>
      <c r="T131" s="8" t="s">
        <v>317</v>
      </c>
      <c r="U131" s="8">
        <v>46357</v>
      </c>
      <c r="V131" s="39">
        <v>21600</v>
      </c>
      <c r="W131" s="7">
        <v>0</v>
      </c>
      <c r="X131" s="6" t="s">
        <v>74</v>
      </c>
      <c r="Y131" s="6"/>
    </row>
    <row r="132" spans="2:25" ht="39.950000000000003" customHeight="1" x14ac:dyDescent="0.2">
      <c r="B132" s="18" t="s">
        <v>41</v>
      </c>
      <c r="C132" s="18" t="s">
        <v>27</v>
      </c>
      <c r="D132" s="18" t="s">
        <v>27</v>
      </c>
      <c r="E132" s="6" t="s">
        <v>83</v>
      </c>
      <c r="F132" s="6" t="s">
        <v>224</v>
      </c>
      <c r="G132" s="6" t="s">
        <v>288</v>
      </c>
      <c r="H132" s="6" t="s">
        <v>8</v>
      </c>
      <c r="I132" s="6" t="s">
        <v>285</v>
      </c>
      <c r="J132" s="6" t="s">
        <v>276</v>
      </c>
      <c r="K132" s="18" t="s">
        <v>291</v>
      </c>
      <c r="L132" s="29" t="s">
        <v>255</v>
      </c>
      <c r="M132" s="18" t="s">
        <v>37</v>
      </c>
      <c r="N132" s="18" t="s">
        <v>70</v>
      </c>
      <c r="O132" s="15" t="s">
        <v>242</v>
      </c>
      <c r="P132" s="6" t="s">
        <v>53</v>
      </c>
      <c r="Q132" s="22">
        <v>2</v>
      </c>
      <c r="R132" s="8">
        <v>46327</v>
      </c>
      <c r="S132" s="8" t="s">
        <v>317</v>
      </c>
      <c r="T132" s="8" t="s">
        <v>317</v>
      </c>
      <c r="U132" s="8">
        <v>46357</v>
      </c>
      <c r="V132" s="39">
        <v>1820</v>
      </c>
      <c r="W132" s="7">
        <v>0</v>
      </c>
      <c r="X132" s="6" t="s">
        <v>74</v>
      </c>
      <c r="Y132" s="6"/>
    </row>
    <row r="133" spans="2:25" ht="39.950000000000003" customHeight="1" x14ac:dyDescent="0.2">
      <c r="B133" s="18" t="s">
        <v>41</v>
      </c>
      <c r="C133" s="18" t="s">
        <v>27</v>
      </c>
      <c r="D133" s="18" t="s">
        <v>27</v>
      </c>
      <c r="E133" s="6" t="s">
        <v>83</v>
      </c>
      <c r="F133" s="6" t="s">
        <v>226</v>
      </c>
      <c r="G133" s="6" t="s">
        <v>288</v>
      </c>
      <c r="H133" s="6" t="s">
        <v>8</v>
      </c>
      <c r="I133" s="6" t="s">
        <v>285</v>
      </c>
      <c r="J133" s="6" t="s">
        <v>271</v>
      </c>
      <c r="K133" s="18" t="s">
        <v>291</v>
      </c>
      <c r="L133" s="29" t="s">
        <v>255</v>
      </c>
      <c r="M133" s="18" t="s">
        <v>60</v>
      </c>
      <c r="N133" s="18" t="s">
        <v>66</v>
      </c>
      <c r="O133" s="15" t="s">
        <v>243</v>
      </c>
      <c r="P133" s="6" t="s">
        <v>55</v>
      </c>
      <c r="Q133" s="19">
        <f>V133</f>
        <v>8784</v>
      </c>
      <c r="R133" s="8">
        <v>45601</v>
      </c>
      <c r="S133" s="8" t="s">
        <v>317</v>
      </c>
      <c r="T133" s="8" t="s">
        <v>317</v>
      </c>
      <c r="U133" s="8">
        <v>46387</v>
      </c>
      <c r="V133" s="39">
        <v>8784</v>
      </c>
      <c r="W133" s="7">
        <v>0</v>
      </c>
      <c r="X133" s="6" t="s">
        <v>247</v>
      </c>
      <c r="Y133" s="6" t="s">
        <v>245</v>
      </c>
    </row>
    <row r="134" spans="2:25" ht="39.950000000000003" customHeight="1" x14ac:dyDescent="0.2">
      <c r="B134" s="27" t="s">
        <v>42</v>
      </c>
      <c r="C134" s="27" t="s">
        <v>253</v>
      </c>
      <c r="D134" s="27" t="s">
        <v>253</v>
      </c>
      <c r="E134" s="5" t="s">
        <v>80</v>
      </c>
      <c r="F134" s="6" t="s">
        <v>78</v>
      </c>
      <c r="G134" s="6" t="s">
        <v>288</v>
      </c>
      <c r="H134" s="6" t="s">
        <v>8</v>
      </c>
      <c r="I134" s="6" t="s">
        <v>285</v>
      </c>
      <c r="J134" s="5" t="s">
        <v>274</v>
      </c>
      <c r="K134" s="18" t="s">
        <v>291</v>
      </c>
      <c r="L134" s="29" t="s">
        <v>255</v>
      </c>
      <c r="M134" s="18"/>
      <c r="N134" s="18"/>
      <c r="O134" s="5" t="s">
        <v>254</v>
      </c>
      <c r="P134" s="6" t="s">
        <v>55</v>
      </c>
      <c r="Q134" s="19">
        <f>V134</f>
        <v>32061</v>
      </c>
      <c r="R134" s="16">
        <v>45931</v>
      </c>
      <c r="S134" s="8" t="s">
        <v>317</v>
      </c>
      <c r="T134" s="8" t="s">
        <v>317</v>
      </c>
      <c r="U134" s="8" t="s">
        <v>317</v>
      </c>
      <c r="V134" s="39">
        <v>32061</v>
      </c>
      <c r="W134" s="7">
        <v>0</v>
      </c>
      <c r="X134" s="6" t="s">
        <v>74</v>
      </c>
      <c r="Y134" s="5"/>
    </row>
    <row r="135" spans="2:25" ht="16.5" customHeight="1" x14ac:dyDescent="0.2">
      <c r="V135" s="40">
        <f>SUM(V17:V134)</f>
        <v>57464292</v>
      </c>
    </row>
    <row r="136" spans="2:25" ht="15.75" customHeight="1" x14ac:dyDescent="0.2">
      <c r="B136" s="3" t="s">
        <v>301</v>
      </c>
      <c r="C136" s="3"/>
      <c r="D136" s="51"/>
      <c r="K136" s="3"/>
      <c r="L136" s="3"/>
      <c r="M136" s="3"/>
      <c r="N136" s="3"/>
      <c r="O136" s="12"/>
      <c r="P136" s="9"/>
      <c r="Q136" s="10"/>
      <c r="R136" s="10"/>
      <c r="S136" s="10"/>
      <c r="T136" s="10"/>
      <c r="U136" s="10"/>
    </row>
    <row r="137" spans="2:25" ht="15.75" customHeight="1" x14ac:dyDescent="0.2">
      <c r="B137" s="3"/>
      <c r="C137" s="52" t="s">
        <v>302</v>
      </c>
      <c r="D137" s="53" t="s">
        <v>303</v>
      </c>
      <c r="K137" s="3"/>
      <c r="L137" s="3"/>
      <c r="M137" s="3"/>
      <c r="N137" s="3"/>
      <c r="O137" s="12"/>
      <c r="P137" s="9"/>
      <c r="Q137" s="10"/>
      <c r="R137" s="10"/>
      <c r="S137" s="10"/>
      <c r="T137" s="10"/>
      <c r="U137" s="10"/>
    </row>
    <row r="138" spans="2:25" ht="15.75" customHeight="1" x14ac:dyDescent="0.2">
      <c r="B138" s="3"/>
      <c r="C138" s="3" t="s">
        <v>304</v>
      </c>
      <c r="D138" s="54" t="s">
        <v>305</v>
      </c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42"/>
      <c r="T138" s="42"/>
      <c r="U138" s="42"/>
    </row>
    <row r="139" spans="2:25" ht="15.75" customHeight="1" x14ac:dyDescent="0.2">
      <c r="B139" s="3"/>
      <c r="C139" s="3" t="s">
        <v>306</v>
      </c>
      <c r="D139" s="54" t="s">
        <v>307</v>
      </c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42"/>
      <c r="T139" s="42"/>
      <c r="U139" s="42"/>
    </row>
    <row r="140" spans="2:25" ht="15.75" customHeight="1" x14ac:dyDescent="0.2">
      <c r="B140" s="3"/>
      <c r="C140" s="3"/>
      <c r="D140" s="3"/>
      <c r="K140" s="3"/>
      <c r="L140" s="3"/>
      <c r="M140" s="3"/>
      <c r="N140" s="3"/>
      <c r="O140" s="12"/>
      <c r="P140" s="9"/>
      <c r="Q140" s="10"/>
      <c r="R140" s="10"/>
      <c r="S140" s="10"/>
      <c r="T140" s="10"/>
      <c r="U140" s="10"/>
    </row>
    <row r="141" spans="2:25" ht="15.75" customHeight="1" x14ac:dyDescent="0.2">
      <c r="B141" s="3"/>
      <c r="C141" s="3"/>
      <c r="D141" s="3"/>
      <c r="K141" s="3"/>
      <c r="L141" s="3"/>
      <c r="M141" s="3"/>
      <c r="N141" s="3"/>
      <c r="O141" s="12"/>
      <c r="P141" s="9"/>
      <c r="Q141" s="10"/>
      <c r="R141" s="10"/>
      <c r="S141" s="10"/>
      <c r="T141" s="10"/>
      <c r="U141" s="10"/>
    </row>
    <row r="142" spans="2:25" ht="57.75" customHeight="1" x14ac:dyDescent="0.2">
      <c r="B142" s="3"/>
      <c r="C142" s="3"/>
      <c r="D142" s="3"/>
      <c r="E142" s="55" t="s">
        <v>308</v>
      </c>
      <c r="F142" s="55" t="s">
        <v>309</v>
      </c>
      <c r="G142" s="55" t="s">
        <v>310</v>
      </c>
      <c r="H142" s="55" t="s">
        <v>311</v>
      </c>
      <c r="I142" s="55" t="s">
        <v>312</v>
      </c>
      <c r="J142" s="55" t="s">
        <v>313</v>
      </c>
      <c r="K142" s="55" t="s">
        <v>314</v>
      </c>
      <c r="L142" s="55" t="s">
        <v>315</v>
      </c>
      <c r="M142" s="3"/>
      <c r="N142" s="3"/>
      <c r="O142" s="12"/>
      <c r="P142" s="9"/>
      <c r="Q142" s="10"/>
      <c r="R142" s="10"/>
      <c r="S142" s="10"/>
      <c r="T142" s="10"/>
      <c r="U142" s="10"/>
    </row>
    <row r="143" spans="2:25" ht="15.75" customHeight="1" x14ac:dyDescent="0.25">
      <c r="B143" s="3"/>
      <c r="C143" s="3"/>
      <c r="D143" s="3"/>
      <c r="E143" s="56" t="s">
        <v>8</v>
      </c>
      <c r="F143" s="57">
        <v>42624892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3"/>
      <c r="N143" s="3"/>
      <c r="O143" s="12"/>
      <c r="P143" s="9"/>
      <c r="Q143" s="10"/>
      <c r="R143" s="10"/>
      <c r="S143" s="10"/>
      <c r="T143" s="10"/>
      <c r="U143" s="10"/>
    </row>
    <row r="144" spans="2:25" ht="15.75" customHeight="1" x14ac:dyDescent="0.25">
      <c r="B144" s="3"/>
      <c r="C144" s="3"/>
      <c r="D144" s="3"/>
      <c r="E144" s="58" t="s">
        <v>9</v>
      </c>
      <c r="F144" s="57">
        <v>14839400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3"/>
      <c r="N144" s="3"/>
      <c r="O144" s="12"/>
      <c r="P144" s="9"/>
      <c r="Q144" s="10"/>
      <c r="R144" s="10"/>
      <c r="S144" s="10"/>
      <c r="T144" s="10"/>
      <c r="U144" s="10"/>
    </row>
    <row r="145" spans="2:21" ht="15.75" customHeight="1" x14ac:dyDescent="0.3">
      <c r="B145" s="3"/>
      <c r="C145" s="3"/>
      <c r="D145" s="3"/>
      <c r="E145" s="59" t="s">
        <v>316</v>
      </c>
      <c r="F145" s="60">
        <f>SUM(F143:F144)</f>
        <v>57464292</v>
      </c>
      <c r="G145" s="60">
        <f t="shared" ref="G145:L145" si="1">SUM(G143:G144)</f>
        <v>0</v>
      </c>
      <c r="H145" s="60">
        <f t="shared" si="1"/>
        <v>0</v>
      </c>
      <c r="I145" s="60">
        <f t="shared" si="1"/>
        <v>0</v>
      </c>
      <c r="J145" s="60">
        <f t="shared" si="1"/>
        <v>0</v>
      </c>
      <c r="K145" s="60">
        <f t="shared" si="1"/>
        <v>0</v>
      </c>
      <c r="L145" s="60">
        <f t="shared" si="1"/>
        <v>0</v>
      </c>
      <c r="M145" s="3"/>
      <c r="N145" s="3"/>
      <c r="O145" s="12"/>
      <c r="P145" s="9"/>
      <c r="Q145" s="10"/>
      <c r="R145" s="10"/>
      <c r="S145" s="10"/>
      <c r="T145" s="10"/>
      <c r="U145" s="10"/>
    </row>
  </sheetData>
  <autoFilter ref="B16:Y139" xr:uid="{58C9689D-7EF1-432C-9245-A288FDEE937F}"/>
  <dataConsolidate link="1"/>
  <mergeCells count="13">
    <mergeCell ref="D139:R139"/>
    <mergeCell ref="B2:W2"/>
    <mergeCell ref="B4:E4"/>
    <mergeCell ref="B6:E6"/>
    <mergeCell ref="B8:E8"/>
    <mergeCell ref="D138:R138"/>
    <mergeCell ref="B10:E10"/>
    <mergeCell ref="B12:E12"/>
    <mergeCell ref="F4:H4"/>
    <mergeCell ref="F6:H6"/>
    <mergeCell ref="F8:H8"/>
    <mergeCell ref="F10:H10"/>
    <mergeCell ref="F12:H12"/>
  </mergeCells>
  <dataValidations count="12">
    <dataValidation type="list" allowBlank="1" showInputMessage="1" showErrorMessage="1" sqref="D129:D133 D17:D127" xr:uid="{D33381ED-FF94-4D0A-8820-C5F96ABB86E1}">
      <formula1>INDIRECT($C17)</formula1>
    </dataValidation>
    <dataValidation type="list" allowBlank="1" showInputMessage="1" showErrorMessage="1" sqref="D128 C17:C133" xr:uid="{DAD00C97-211D-4AEB-897A-6581C1D11450}">
      <formula1>IF($B17="SUBAD",GESUBAD, IF($B17="SUBAP",GESUBAP,IF($B17="SUBGES", GESUBGES, GEGABSEC)))</formula1>
    </dataValidation>
    <dataValidation allowBlank="1" showInputMessage="1" showErrorMessage="1" prompt="Formato 99/99/9999 (dia, mês e ano)." sqref="R16:U16" xr:uid="{B3A4C80C-D4F6-4C0A-BB6B-167C8FB761C5}"/>
    <dataValidation allowBlank="1" showInputMessage="1" showErrorMessage="1" prompt="Campo de preenchimento opcional." sqref="H16 J16 M16:N16" xr:uid="{97B1F6CF-5999-466E-9068-06108DF97699}"/>
    <dataValidation type="list" allowBlank="1" showInputMessage="1" showErrorMessage="1" sqref="B17:B133" xr:uid="{4A95FB6E-8B16-4B3E-8787-C96CD3A9A8A5}">
      <formula1>HIER</formula1>
    </dataValidation>
    <dataValidation type="list" allowBlank="1" showInputMessage="1" showErrorMessage="1" sqref="N17:N134" xr:uid="{EAC48CD2-A4DD-445F-A61D-7EB2658C292B}">
      <formula1>FORMEXEC</formula1>
    </dataValidation>
    <dataValidation type="list" allowBlank="1" showInputMessage="1" showErrorMessage="1" sqref="M17:M134" xr:uid="{79E8522B-162B-444A-BD68-47C5EE3F4656}">
      <formula1>TIPOCONT</formula1>
    </dataValidation>
    <dataValidation type="list" allowBlank="1" showInputMessage="1" showErrorMessage="1" sqref="P17:P134" xr:uid="{381F4D04-5C9F-4886-AF05-C2457A43B33B}">
      <formula1>UNIDADE</formula1>
    </dataValidation>
    <dataValidation type="list" allowBlank="1" showInputMessage="1" showErrorMessage="1" sqref="K17:K134" xr:uid="{1551B2DB-D32A-403B-B795-692C143306E5}">
      <formula1>TIPOFONTE</formula1>
    </dataValidation>
    <dataValidation allowBlank="1" showInputMessage="1" showErrorMessage="1" prompt="Campo de uso exclusivo do setor orçamentário." sqref="E16:G16 I16" xr:uid="{61A40B5E-ACB1-4C42-9991-98EB58E0B945}"/>
    <dataValidation type="list" allowBlank="1" showInputMessage="1" showErrorMessage="1" sqref="F6" xr:uid="{E80A5A8A-01EC-4203-AE81-2B984867B077}">
      <formula1>UNIDG</formula1>
    </dataValidation>
    <dataValidation type="list" allowBlank="1" showInputMessage="1" showErrorMessage="1" sqref="F4" xr:uid="{2111A604-7B2B-4634-B63F-A352C47A9FAA}">
      <formula1>ORGENT</formula1>
    </dataValidation>
  </dataValidations>
  <printOptions horizontalCentered="1"/>
  <pageMargins left="0.11811023622047245" right="0.11811023622047245" top="0.59055118110236227" bottom="0.59055118110236227" header="0.19685039370078741" footer="0.19685039370078741"/>
  <pageSetup scale="20" orientation="landscape" r:id="rId1"/>
  <ignoredErrors>
    <ignoredError sqref="L17:L1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2" t="str">
        <f>IFERROR(IF(INDEX(#REF!,MATCH(LEFT(#REF!,6),#REF!,0))&lt;&gt;"",INDEX(#REF!,MATCH(LEFT(#REF!,6),#REF!,0)),""),"")</f>
        <v/>
      </c>
    </row>
    <row r="2" spans="1:1" x14ac:dyDescent="0.2">
      <c r="A2" s="2" t="str">
        <f>IFERROR(IF(INDEX(#REF!,MATCH(LEFT(#REF!,6),#REF!,0))&lt;&gt;"",INDEX(#REF!,MATCH(LEFT(#REF!,6),#REF!,0)),""),"")</f>
        <v/>
      </c>
    </row>
    <row r="3" spans="1:1" x14ac:dyDescent="0.2">
      <c r="A3" s="2" t="str">
        <f>IFERROR(IF(INDEX(#REF!,MATCH(LEFT(#REF!,6),#REF!,0))&lt;&gt;"",INDEX(#REF!,MATCH(LEFT(#REF!,6),#REF!,0)),""),"")</f>
        <v/>
      </c>
    </row>
    <row r="4" spans="1:1" x14ac:dyDescent="0.2">
      <c r="A4" s="2" t="str">
        <f>IFERROR(IF(INDEX(#REF!,MATCH(LEFT(#REF!,6),#REF!,0))&lt;&gt;"",INDEX(#REF!,MATCH(LEFT(#REF!,6),#REF!,0)),""),"")</f>
        <v/>
      </c>
    </row>
    <row r="5" spans="1:1" x14ac:dyDescent="0.2">
      <c r="A5" s="2" t="str">
        <f>IFERROR(IF(INDEX(#REF!,MATCH(LEFT(#REF!,6),#REF!,0))&lt;&gt;"",INDEX(#REF!,MATCH(LEFT(#REF!,6),#REF!,0)),""),"")</f>
        <v/>
      </c>
    </row>
    <row r="6" spans="1:1" x14ac:dyDescent="0.2">
      <c r="A6" s="2" t="str">
        <f>IFERROR(IF(INDEX(#REF!,MATCH(LEFT(#REF!,6),#REF!,0))&lt;&gt;"",INDEX(#REF!,MATCH(LEFT(#REF!,6),#REF!,0)),""),"")</f>
        <v/>
      </c>
    </row>
    <row r="7" spans="1:1" x14ac:dyDescent="0.2">
      <c r="A7" s="2" t="str">
        <f>IFERROR(IF(INDEX(#REF!,MATCH(LEFT(#REF!,6),#REF!,0))&lt;&gt;"",INDEX(#REF!,MATCH(LEFT(#REF!,6),#REF!,0)),""),"")</f>
        <v/>
      </c>
    </row>
    <row r="8" spans="1:1" x14ac:dyDescent="0.2">
      <c r="A8" s="2" t="str">
        <f>IFERROR(IF(INDEX(#REF!,MATCH(LEFT(#REF!,6),#REF!,0))&lt;&gt;"",INDEX(#REF!,MATCH(LEFT(#REF!,6),#REF!,0)),""),"")</f>
        <v/>
      </c>
    </row>
    <row r="9" spans="1:1" x14ac:dyDescent="0.2">
      <c r="A9" s="2" t="str">
        <f>IFERROR(IF(INDEX(#REF!,MATCH(LEFT(#REF!,6),#REF!,0))&lt;&gt;"",INDEX(#REF!,MATCH(LEFT(#REF!,6),#REF!,0)),""),"")</f>
        <v/>
      </c>
    </row>
    <row r="10" spans="1:1" x14ac:dyDescent="0.2">
      <c r="A10" s="2" t="str">
        <f>IFERROR(IF(INDEX(#REF!,MATCH(LEFT(#REF!,6),#REF!,0))&lt;&gt;"",INDEX(#REF!,MATCH(LEFT(#REF!,6),#REF!,0)),""),"")</f>
        <v/>
      </c>
    </row>
    <row r="11" spans="1:1" x14ac:dyDescent="0.2">
      <c r="A11" s="2" t="str">
        <f>IFERROR(IF(INDEX(#REF!,MATCH(LEFT(#REF!,6),#REF!,0))&lt;&gt;"",INDEX(#REF!,MATCH(LEFT(#REF!,6),#REF!,0)),""),"")</f>
        <v/>
      </c>
    </row>
    <row r="12" spans="1:1" x14ac:dyDescent="0.2">
      <c r="A12" s="2" t="str">
        <f>IFERROR(IF(INDEX(#REF!,MATCH(LEFT(#REF!,6),#REF!,0))&lt;&gt;"",INDEX(#REF!,MATCH(LEFT(#REF!,6),#REF!,0)),""),"")</f>
        <v/>
      </c>
    </row>
    <row r="13" spans="1:1" x14ac:dyDescent="0.2">
      <c r="A13" s="2" t="str">
        <f>IFERROR(IF(INDEX(#REF!,MATCH(LEFT(#REF!,6),#REF!,0))&lt;&gt;"",INDEX(#REF!,MATCH(LEFT(#REF!,6),#REF!,0)),""),"")</f>
        <v/>
      </c>
    </row>
    <row r="14" spans="1:1" x14ac:dyDescent="0.2">
      <c r="A14" s="2" t="str">
        <f>IFERROR(IF(INDEX(#REF!,MATCH(LEFT(#REF!,6),#REF!,0))&lt;&gt;"",INDEX(#REF!,MATCH(LEFT(#REF!,6),#REF!,0)),""),"")</f>
        <v/>
      </c>
    </row>
    <row r="15" spans="1:1" x14ac:dyDescent="0.2">
      <c r="A15" s="2" t="str">
        <f>IFERROR(IF(INDEX(#REF!,MATCH(LEFT(#REF!,6),#REF!,0))&lt;&gt;"",INDEX(#REF!,MATCH(LEFT(#REF!,6),#REF!,0)),""),"")</f>
        <v/>
      </c>
    </row>
    <row r="16" spans="1:1" x14ac:dyDescent="0.2">
      <c r="A16" s="2" t="str">
        <f>IFERROR(IF(INDEX(#REF!,MATCH(LEFT(#REF!,6),#REF!,0))&lt;&gt;"",INDEX(#REF!,MATCH(LEFT(#REF!,6),#REF!,0)),""),"")</f>
        <v/>
      </c>
    </row>
    <row r="17" spans="1:1" x14ac:dyDescent="0.2">
      <c r="A17" s="2" t="str">
        <f>IFERROR(IF(INDEX(#REF!,MATCH(LEFT(#REF!,6),#REF!,0))&lt;&gt;"",INDEX(#REF!,MATCH(LEFT(#REF!,6),#REF!,0)),""),"")</f>
        <v/>
      </c>
    </row>
    <row r="18" spans="1:1" x14ac:dyDescent="0.2">
      <c r="A18" s="2" t="str">
        <f>IFERROR(IF(INDEX(#REF!,MATCH(LEFT(#REF!,6),#REF!,0))&lt;&gt;"",INDEX(#REF!,MATCH(LEFT(#REF!,6),#REF!,0)),""),"")</f>
        <v/>
      </c>
    </row>
    <row r="19" spans="1:1" x14ac:dyDescent="0.2">
      <c r="A19" s="2" t="str">
        <f>IFERROR(IF(INDEX(#REF!,MATCH(LEFT(#REF!,6),#REF!,0))&lt;&gt;"",INDEX(#REF!,MATCH(LEFT(#REF!,6),#REF!,0)),""),"")</f>
        <v/>
      </c>
    </row>
    <row r="20" spans="1:1" x14ac:dyDescent="0.2">
      <c r="A20" s="2" t="str">
        <f>IFERROR(IF(INDEX(#REF!,MATCH(LEFT(#REF!,6),#REF!,0))&lt;&gt;"",INDEX(#REF!,MATCH(LEFT(#REF!,6),#REF!,0)),""),"")</f>
        <v/>
      </c>
    </row>
    <row r="21" spans="1:1" x14ac:dyDescent="0.2">
      <c r="A21" s="2" t="str">
        <f>IFERROR(IF(INDEX(#REF!,MATCH(LEFT(#REF!,6),#REF!,0))&lt;&gt;"",INDEX(#REF!,MATCH(LEFT(#REF!,6),#REF!,0)),""),"")</f>
        <v/>
      </c>
    </row>
    <row r="22" spans="1:1" x14ac:dyDescent="0.2">
      <c r="A22" s="2" t="str">
        <f>IFERROR(IF(INDEX(#REF!,MATCH(LEFT(#REF!,6),#REF!,0))&lt;&gt;"",INDEX(#REF!,MATCH(LEFT(#REF!,6),#REF!,0)),""),"")</f>
        <v/>
      </c>
    </row>
    <row r="23" spans="1:1" x14ac:dyDescent="0.2">
      <c r="A23" s="2" t="str">
        <f>IFERROR(IF(INDEX(#REF!,MATCH(LEFT(#REF!,6),#REF!,0))&lt;&gt;"",INDEX(#REF!,MATCH(LEFT(#REF!,6),#REF!,0)),""),"")</f>
        <v/>
      </c>
    </row>
    <row r="24" spans="1:1" x14ac:dyDescent="0.2">
      <c r="A24" s="2" t="str">
        <f>IFERROR(IF(INDEX(#REF!,MATCH(LEFT(#REF!,6),#REF!,0))&lt;&gt;"",INDEX(#REF!,MATCH(LEFT(#REF!,6),#REF!,0)),""),"")</f>
        <v/>
      </c>
    </row>
    <row r="25" spans="1:1" x14ac:dyDescent="0.2">
      <c r="A25" s="2" t="str">
        <f>IFERROR(IF(INDEX(#REF!,MATCH(LEFT(#REF!,6),#REF!,0))&lt;&gt;"",INDEX(#REF!,MATCH(LEFT(#REF!,6),#REF!,0)),""),"")</f>
        <v/>
      </c>
    </row>
    <row r="26" spans="1:1" x14ac:dyDescent="0.2">
      <c r="A26" s="2" t="str">
        <f>IFERROR(IF(INDEX(#REF!,MATCH(LEFT(#REF!,6),#REF!,0))&lt;&gt;"",INDEX(#REF!,MATCH(LEFT(#REF!,6),#REF!,0)),""),"")</f>
        <v/>
      </c>
    </row>
    <row r="27" spans="1:1" x14ac:dyDescent="0.2">
      <c r="A27" s="2" t="str">
        <f>IFERROR(IF(INDEX(#REF!,MATCH(LEFT(#REF!,6),#REF!,0))&lt;&gt;"",INDEX(#REF!,MATCH(LEFT(#REF!,6),#REF!,0)),""),"")</f>
        <v/>
      </c>
    </row>
    <row r="28" spans="1:1" x14ac:dyDescent="0.2">
      <c r="A28" s="2" t="str">
        <f>IFERROR(IF(INDEX(#REF!,MATCH(LEFT(#REF!,6),#REF!,0))&lt;&gt;"",INDEX(#REF!,MATCH(LEFT(#REF!,6),#REF!,0)),""),"")</f>
        <v/>
      </c>
    </row>
    <row r="29" spans="1:1" x14ac:dyDescent="0.2">
      <c r="A29" s="2" t="str">
        <f>IFERROR(IF(INDEX(#REF!,MATCH(LEFT(#REF!,6),#REF!,0))&lt;&gt;"",INDEX(#REF!,MATCH(LEFT(#REF!,6),#REF!,0)),""),"")</f>
        <v/>
      </c>
    </row>
    <row r="30" spans="1:1" x14ac:dyDescent="0.2">
      <c r="A30" s="2" t="str">
        <f>IFERROR(IF(INDEX(#REF!,MATCH(LEFT(#REF!,6),#REF!,0))&lt;&gt;"",INDEX(#REF!,MATCH(LEFT(#REF!,6),#REF!,0)),""),"")</f>
        <v/>
      </c>
    </row>
    <row r="31" spans="1:1" x14ac:dyDescent="0.2">
      <c r="A31" s="2" t="str">
        <f>IFERROR(IF(INDEX(#REF!,MATCH(LEFT(#REF!,6),#REF!,0))&lt;&gt;"",INDEX(#REF!,MATCH(LEFT(#REF!,6),#REF!,0)),""),"")</f>
        <v/>
      </c>
    </row>
    <row r="32" spans="1:1" x14ac:dyDescent="0.2">
      <c r="A32" s="2" t="str">
        <f>IFERROR(IF(INDEX(#REF!,MATCH(LEFT(#REF!,6),#REF!,0))&lt;&gt;"",INDEX(#REF!,MATCH(LEFT(#REF!,6),#REF!,0)),""),"")</f>
        <v/>
      </c>
    </row>
    <row r="33" spans="1:1" x14ac:dyDescent="0.2">
      <c r="A33" s="2" t="str">
        <f>IFERROR(IF(INDEX(#REF!,MATCH(LEFT(#REF!,6),#REF!,0))&lt;&gt;"",INDEX(#REF!,MATCH(LEFT(#REF!,6),#REF!,0)),""),"")</f>
        <v/>
      </c>
    </row>
    <row r="34" spans="1:1" x14ac:dyDescent="0.2">
      <c r="A34" s="2" t="str">
        <f>IFERROR(IF(INDEX(#REF!,MATCH(LEFT(#REF!,6),#REF!,0))&lt;&gt;"",INDEX(#REF!,MATCH(LEFT(#REF!,6),#REF!,0)),""),"")</f>
        <v/>
      </c>
    </row>
    <row r="35" spans="1:1" x14ac:dyDescent="0.2">
      <c r="A35" s="2" t="str">
        <f>IFERROR(IF(INDEX(#REF!,MATCH(LEFT(#REF!,6),#REF!,0))&lt;&gt;"",INDEX(#REF!,MATCH(LEFT(#REF!,6),#REF!,0)),""),"")</f>
        <v/>
      </c>
    </row>
    <row r="36" spans="1:1" x14ac:dyDescent="0.2">
      <c r="A36" s="2" t="str">
        <f>IFERROR(IF(INDEX(#REF!,MATCH(LEFT(#REF!,6),#REF!,0))&lt;&gt;"",INDEX(#REF!,MATCH(LEFT(#REF!,6),#REF!,0)),""),"")</f>
        <v/>
      </c>
    </row>
    <row r="37" spans="1:1" x14ac:dyDescent="0.2">
      <c r="A37" s="2" t="str">
        <f>IFERROR(IF(INDEX(#REF!,MATCH(LEFT(#REF!,6),#REF!,0))&lt;&gt;"",INDEX(#REF!,MATCH(LEFT(#REF!,6),#REF!,0)),""),"")</f>
        <v/>
      </c>
    </row>
    <row r="38" spans="1:1" x14ac:dyDescent="0.2">
      <c r="A38" s="2" t="str">
        <f>IFERROR(IF(INDEX(#REF!,MATCH(LEFT(#REF!,6),#REF!,0))&lt;&gt;"",INDEX(#REF!,MATCH(LEFT(#REF!,6),#REF!,0)),""),"")</f>
        <v/>
      </c>
    </row>
    <row r="39" spans="1:1" x14ac:dyDescent="0.2">
      <c r="A39" s="2" t="str">
        <f>IFERROR(IF(INDEX(#REF!,MATCH(LEFT(#REF!,6),#REF!,0))&lt;&gt;"",INDEX(#REF!,MATCH(LEFT(#REF!,6),#REF!,0)),""),"")</f>
        <v/>
      </c>
    </row>
    <row r="40" spans="1:1" x14ac:dyDescent="0.2">
      <c r="A40" s="2" t="str">
        <f>IFERROR(IF(INDEX(#REF!,MATCH(LEFT(#REF!,6),#REF!,0))&lt;&gt;"",INDEX(#REF!,MATCH(LEFT(#REF!,6),#REF!,0)),""),"")</f>
        <v/>
      </c>
    </row>
    <row r="41" spans="1:1" x14ac:dyDescent="0.2">
      <c r="A41" s="2" t="str">
        <f>IFERROR(IF(INDEX(#REF!,MATCH(LEFT(#REF!,6),#REF!,0))&lt;&gt;"",INDEX(#REF!,MATCH(LEFT(#REF!,6),#REF!,0)),""),"")</f>
        <v/>
      </c>
    </row>
    <row r="42" spans="1:1" x14ac:dyDescent="0.2">
      <c r="A42" s="2" t="str">
        <f>IFERROR(IF(INDEX(#REF!,MATCH(LEFT(#REF!,6),#REF!,0))&lt;&gt;"",INDEX(#REF!,MATCH(LEFT(#REF!,6),#REF!,0)),""),"")</f>
        <v/>
      </c>
    </row>
    <row r="43" spans="1:1" x14ac:dyDescent="0.2">
      <c r="A43" s="2" t="str">
        <f>IFERROR(IF(INDEX(#REF!,MATCH(LEFT(#REF!,6),#REF!,0))&lt;&gt;"",INDEX(#REF!,MATCH(LEFT(#REF!,6),#REF!,0)),""),"")</f>
        <v/>
      </c>
    </row>
    <row r="44" spans="1:1" x14ac:dyDescent="0.2">
      <c r="A44" s="2" t="str">
        <f>IFERROR(IF(INDEX(#REF!,MATCH(LEFT(#REF!,6),#REF!,0))&lt;&gt;"",INDEX(#REF!,MATCH(LEFT(#REF!,6),#REF!,0)),""),"")</f>
        <v/>
      </c>
    </row>
    <row r="45" spans="1:1" x14ac:dyDescent="0.2">
      <c r="A45" s="2" t="str">
        <f>IFERROR(IF(INDEX(#REF!,MATCH(LEFT(#REF!,6),#REF!,0))&lt;&gt;"",INDEX(#REF!,MATCH(LEFT(#REF!,6),#REF!,0)),""),"")</f>
        <v/>
      </c>
    </row>
    <row r="46" spans="1:1" x14ac:dyDescent="0.2">
      <c r="A46" s="2" t="str">
        <f>IFERROR(IF(INDEX(#REF!,MATCH(LEFT(#REF!,6),#REF!,0))&lt;&gt;"",INDEX(#REF!,MATCH(LEFT(#REF!,6),#REF!,0)),""),"")</f>
        <v/>
      </c>
    </row>
    <row r="47" spans="1:1" x14ac:dyDescent="0.2">
      <c r="A47" s="2" t="str">
        <f>IFERROR(IF(INDEX(#REF!,MATCH(LEFT(#REF!,6),#REF!,0))&lt;&gt;"",INDEX(#REF!,MATCH(LEFT(#REF!,6),#REF!,0)),""),"")</f>
        <v/>
      </c>
    </row>
    <row r="48" spans="1:1" x14ac:dyDescent="0.2">
      <c r="A48" s="2" t="str">
        <f>IFERROR(IF(INDEX(#REF!,MATCH(LEFT(#REF!,6),#REF!,0))&lt;&gt;"",INDEX(#REF!,MATCH(LEFT(#REF!,6),#REF!,0)),""),"")</f>
        <v/>
      </c>
    </row>
    <row r="49" spans="1:1" x14ac:dyDescent="0.2">
      <c r="A49" s="2" t="str">
        <f>IFERROR(IF(INDEX(#REF!,MATCH(LEFT(#REF!,6),#REF!,0))&lt;&gt;"",INDEX(#REF!,MATCH(LEFT(#REF!,6),#REF!,0)),""),"")</f>
        <v/>
      </c>
    </row>
    <row r="50" spans="1:1" x14ac:dyDescent="0.2">
      <c r="A50" s="2" t="str">
        <f>IFERROR(IF(INDEX(#REF!,MATCH(LEFT(#REF!,6),#REF!,0))&lt;&gt;"",INDEX(#REF!,MATCH(LEFT(#REF!,6),#REF!,0)),""),"")</f>
        <v/>
      </c>
    </row>
    <row r="51" spans="1:1" x14ac:dyDescent="0.2">
      <c r="A51" s="2" t="str">
        <f>IFERROR(IF(INDEX(#REF!,MATCH(LEFT(#REF!,6),#REF!,0))&lt;&gt;"",INDEX(#REF!,MATCH(LEFT(#REF!,6),#REF!,0)),""),"")</f>
        <v/>
      </c>
    </row>
    <row r="52" spans="1:1" x14ac:dyDescent="0.2">
      <c r="A52" s="2" t="str">
        <f>IFERROR(IF(INDEX(#REF!,MATCH(LEFT(#REF!,6),#REF!,0))&lt;&gt;"",INDEX(#REF!,MATCH(LEFT(#REF!,6),#REF!,0)),""),"")</f>
        <v/>
      </c>
    </row>
    <row r="53" spans="1:1" x14ac:dyDescent="0.2">
      <c r="A53" s="2" t="str">
        <f>IFERROR(IF(INDEX(#REF!,MATCH(LEFT(#REF!,6),#REF!,0))&lt;&gt;"",INDEX(#REF!,MATCH(LEFT(#REF!,6),#REF!,0)),""),"")</f>
        <v/>
      </c>
    </row>
    <row r="54" spans="1:1" x14ac:dyDescent="0.2">
      <c r="A54" s="2" t="str">
        <f>IFERROR(IF(INDEX(#REF!,MATCH(LEFT(#REF!,6),#REF!,0))&lt;&gt;"",INDEX(#REF!,MATCH(LEFT(#REF!,6),#REF!,0)),""),"")</f>
        <v/>
      </c>
    </row>
    <row r="55" spans="1:1" x14ac:dyDescent="0.2">
      <c r="A55" s="2" t="str">
        <f>IFERROR(IF(INDEX(#REF!,MATCH(LEFT(#REF!,6),#REF!,0))&lt;&gt;"",INDEX(#REF!,MATCH(LEFT(#REF!,6),#REF!,0)),""),"")</f>
        <v/>
      </c>
    </row>
    <row r="56" spans="1:1" x14ac:dyDescent="0.2">
      <c r="A56" s="2" t="str">
        <f>IFERROR(IF(INDEX(#REF!,MATCH(LEFT(#REF!,6),#REF!,0))&lt;&gt;"",INDEX(#REF!,MATCH(LEFT(#REF!,6),#REF!,0)),""),"")</f>
        <v/>
      </c>
    </row>
    <row r="57" spans="1:1" x14ac:dyDescent="0.2">
      <c r="A57" s="2" t="str">
        <f>IFERROR(IF(INDEX(#REF!,MATCH(LEFT(#REF!,6),#REF!,0))&lt;&gt;"",INDEX(#REF!,MATCH(LEFT(#REF!,6),#REF!,0)),""),"")</f>
        <v/>
      </c>
    </row>
    <row r="58" spans="1:1" x14ac:dyDescent="0.2">
      <c r="A58" s="2" t="str">
        <f>IFERROR(IF(INDEX(#REF!,MATCH(LEFT(#REF!,6),#REF!,0))&lt;&gt;"",INDEX(#REF!,MATCH(LEFT(#REF!,6),#REF!,0)),""),"")</f>
        <v/>
      </c>
    </row>
    <row r="59" spans="1:1" x14ac:dyDescent="0.2">
      <c r="A59" s="2" t="str">
        <f>IFERROR(IF(INDEX(#REF!,MATCH(LEFT(#REF!,6),#REF!,0))&lt;&gt;"",INDEX(#REF!,MATCH(LEFT(#REF!,6),#REF!,0)),""),"")</f>
        <v/>
      </c>
    </row>
    <row r="60" spans="1:1" x14ac:dyDescent="0.2">
      <c r="A60" s="2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PCA-2026</vt:lpstr>
      <vt:lpstr>'PCA-2026'!Area_de_impressao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Ticiana Lilian Zaupa</cp:lastModifiedBy>
  <cp:lastPrinted>2024-07-08T23:22:16Z</cp:lastPrinted>
  <dcterms:created xsi:type="dcterms:W3CDTF">2024-04-04T15:56:39Z</dcterms:created>
  <dcterms:modified xsi:type="dcterms:W3CDTF">2025-10-02T20:55:24Z</dcterms:modified>
</cp:coreProperties>
</file>